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lasificaciones sociales tiro\"/>
    </mc:Choice>
  </mc:AlternateContent>
  <xr:revisionPtr revIDLastSave="0" documentId="13_ncr:1_{37ED1EC7-2346-4CF2-8065-6E9283BC8573}" xr6:coauthVersionLast="47" xr6:coauthVersionMax="47" xr10:uidLastSave="{00000000-0000-0000-0000-000000000000}"/>
  <bookViews>
    <workbookView xWindow="-120" yWindow="-120" windowWidth="29040" windowHeight="15720" tabRatio="974" firstSheet="9" activeTab="22" xr2:uid="{00000000-000D-0000-FFFF-FFFF00000000}"/>
  </bookViews>
  <sheets>
    <sheet name="15+15 Clasico" sheetId="1" r:id="rId1"/>
    <sheet name="15+15 P. Fuego Central " sheetId="18" r:id="rId2"/>
    <sheet name="15+15 P. Deportiva " sheetId="22" r:id="rId3"/>
    <sheet name="15+15 P. Dam " sheetId="25" r:id="rId4"/>
    <sheet name="Wanted Sheriff" sheetId="8" r:id="rId5"/>
    <sheet name="P. Standard" sheetId="2" r:id="rId6"/>
    <sheet name="15 +15 P. Standard " sheetId="30" r:id="rId7"/>
    <sheet name="P. Fuego Central" sheetId="3" r:id="rId8"/>
    <sheet name="P. Damas " sheetId="20" r:id="rId9"/>
    <sheet name=" P. Deportiva" sheetId="21" r:id="rId10"/>
    <sheet name="P. Velocidad" sheetId="5" r:id="rId11"/>
    <sheet name="P. Libre" sheetId="11" r:id="rId12"/>
    <sheet name="15+15 P. 9 mm. " sheetId="31" r:id="rId13"/>
    <sheet name="P. 9 mm." sheetId="4" r:id="rId14"/>
    <sheet name="C. BR-50 Aire" sheetId="6" r:id="rId15"/>
    <sheet name="C. BR-50" sheetId="23" r:id="rId16"/>
    <sheet name="Armas Históricas" sheetId="9" r:id="rId17"/>
    <sheet name="C. Miras Abiertas" sheetId="14" r:id="rId18"/>
    <sheet name="C. F-Class 50m" sheetId="24" r:id="rId19"/>
    <sheet name="C. F-Class 100m" sheetId="26" r:id="rId20"/>
    <sheet name="Aire Comprimido " sheetId="19" r:id="rId21"/>
    <sheet name="Aire Comprimido mixtos" sheetId="10" r:id="rId22"/>
    <sheet name="Carabina Ligera" sheetId="28" r:id="rId23"/>
    <sheet name="Hoja1" sheetId="29" r:id="rId24"/>
  </sheets>
  <definedNames>
    <definedName name="_xlnm._FilterDatabase" localSheetId="0" hidden="1">'15+15 Clasico'!$B$10:$G$19</definedName>
    <definedName name="_xlnm._FilterDatabase" localSheetId="12" hidden="1">'15+15 P. 9 mm. '!$N$1:$N$39</definedName>
    <definedName name="_xlnm._FilterDatabase" localSheetId="3" hidden="1">'15+15 P. Dam '!#REF!</definedName>
    <definedName name="_xlnm._FilterDatabase" localSheetId="2" hidden="1">'15+15 P. Deportiva '!#REF!</definedName>
    <definedName name="_xlnm._FilterDatabase" localSheetId="1" hidden="1">'15+15 P. Fuego Central '!$B$11:$K$20</definedName>
    <definedName name="_xlnm._FilterDatabase" localSheetId="20" hidden="1">'Aire Comprimido '!$A$5:$Q$26</definedName>
    <definedName name="_xlnm._FilterDatabase" localSheetId="21" hidden="1">'Aire Comprimido mixtos'!$A$5:$M$23</definedName>
    <definedName name="_xlnm._FilterDatabase" localSheetId="22" hidden="1">'Carabina Ligera'!$A$5:$N$25</definedName>
    <definedName name="_xlnm._FilterDatabase" localSheetId="13" hidden="1">'P. 9 mm.'!$O$1:$O$59</definedName>
    <definedName name="_xlnm._FilterDatabase" localSheetId="10" hidden="1">'P. Velocidad'!$K$10:$K$29</definedName>
  </definedNames>
  <calcPr calcId="191029"/>
</workbook>
</file>

<file path=xl/calcChain.xml><?xml version="1.0" encoding="utf-8"?>
<calcChain xmlns="http://schemas.openxmlformats.org/spreadsheetml/2006/main">
  <c r="K42" i="22" l="1"/>
  <c r="K43" i="22"/>
  <c r="K44" i="22"/>
  <c r="K45" i="22"/>
  <c r="K46" i="22"/>
  <c r="K47" i="22"/>
  <c r="K48" i="22"/>
  <c r="K49" i="22"/>
  <c r="J41" i="24"/>
  <c r="J42" i="24"/>
  <c r="J43" i="24"/>
  <c r="J44" i="24"/>
  <c r="O60" i="4"/>
  <c r="J100" i="21" l="1"/>
  <c r="J101" i="21"/>
  <c r="J102" i="21"/>
  <c r="J103" i="21"/>
  <c r="J104" i="21"/>
  <c r="J105" i="21"/>
  <c r="J106" i="21"/>
  <c r="J107" i="21"/>
  <c r="K127" i="22"/>
  <c r="K126" i="22"/>
  <c r="K125" i="22"/>
  <c r="K124" i="22"/>
  <c r="K123" i="22"/>
  <c r="K122" i="22"/>
  <c r="K121" i="22"/>
  <c r="K120" i="22"/>
  <c r="K119" i="22"/>
  <c r="N27" i="30" l="1"/>
  <c r="N28" i="30"/>
  <c r="N29" i="30"/>
  <c r="N30" i="30"/>
  <c r="N31" i="30"/>
  <c r="N74" i="30" l="1"/>
  <c r="N26" i="30" l="1"/>
  <c r="N16" i="30" l="1"/>
  <c r="N17" i="30"/>
  <c r="N18" i="30"/>
  <c r="N19" i="30"/>
  <c r="N20" i="30"/>
  <c r="N21" i="30"/>
  <c r="N22" i="30"/>
  <c r="N23" i="30"/>
  <c r="N24" i="30"/>
  <c r="N25" i="30"/>
  <c r="P17" i="6" l="1"/>
  <c r="P18" i="6"/>
  <c r="P19" i="6"/>
  <c r="P20" i="6"/>
  <c r="P21" i="6"/>
  <c r="P22" i="6"/>
  <c r="P23" i="6"/>
  <c r="P24" i="6"/>
  <c r="P25" i="6"/>
  <c r="P26" i="6"/>
  <c r="P16" i="6"/>
  <c r="H11" i="6"/>
  <c r="P11" i="6" s="1"/>
  <c r="H12" i="6"/>
  <c r="P12" i="6" s="1"/>
  <c r="H13" i="6"/>
  <c r="P13" i="6" s="1"/>
  <c r="H15" i="6"/>
  <c r="P15" i="6" s="1"/>
  <c r="H14" i="6"/>
  <c r="P14" i="6" s="1"/>
  <c r="H10" i="6"/>
  <c r="P10" i="6" s="1"/>
  <c r="F64" i="23"/>
  <c r="O64" i="23" s="1"/>
  <c r="O38" i="23"/>
  <c r="O40" i="23"/>
  <c r="O49" i="23"/>
  <c r="O52" i="23"/>
  <c r="O53" i="23"/>
  <c r="O54" i="23"/>
  <c r="O55" i="23"/>
  <c r="G43" i="23"/>
  <c r="O43" i="23" s="1"/>
  <c r="G44" i="23"/>
  <c r="O44" i="23" s="1"/>
  <c r="G45" i="23"/>
  <c r="O45" i="23" s="1"/>
  <c r="G46" i="23"/>
  <c r="O46" i="23" s="1"/>
  <c r="G47" i="23"/>
  <c r="O47" i="23" s="1"/>
  <c r="G48" i="23"/>
  <c r="O48" i="23" s="1"/>
  <c r="G49" i="23"/>
  <c r="G50" i="23"/>
  <c r="O50" i="23" s="1"/>
  <c r="G51" i="23"/>
  <c r="O51" i="23" s="1"/>
  <c r="G41" i="23"/>
  <c r="O27" i="23"/>
  <c r="O26" i="23"/>
  <c r="O25" i="23"/>
  <c r="O24" i="23"/>
  <c r="O23" i="23"/>
  <c r="O22" i="23"/>
  <c r="O21" i="23"/>
  <c r="O20" i="23"/>
  <c r="O19" i="23"/>
  <c r="O16" i="23"/>
  <c r="O15" i="23"/>
  <c r="O14" i="23"/>
  <c r="O13" i="23"/>
  <c r="O11" i="23"/>
  <c r="F42" i="23"/>
  <c r="O42" i="23" s="1"/>
  <c r="F41" i="23"/>
  <c r="O41" i="23" s="1"/>
  <c r="F39" i="23"/>
  <c r="O39" i="23" s="1"/>
  <c r="F37" i="23"/>
  <c r="O37" i="23" s="1"/>
  <c r="F18" i="23"/>
  <c r="O18" i="23" s="1"/>
  <c r="F17" i="23"/>
  <c r="O17" i="23" s="1"/>
  <c r="F16" i="23"/>
  <c r="F13" i="23"/>
  <c r="F12" i="23"/>
  <c r="O12" i="23" s="1"/>
  <c r="F10" i="23"/>
  <c r="O10" i="23" s="1"/>
  <c r="P27" i="6"/>
  <c r="P28" i="6"/>
  <c r="P29" i="6"/>
  <c r="P30" i="6"/>
  <c r="K29" i="18"/>
  <c r="K30" i="18"/>
  <c r="K31" i="18"/>
  <c r="K32" i="18"/>
  <c r="K33" i="18"/>
  <c r="K34" i="18"/>
  <c r="K35" i="18"/>
  <c r="O68" i="2"/>
  <c r="O69" i="2"/>
  <c r="N33" i="30"/>
  <c r="N34" i="30"/>
  <c r="Q100" i="19"/>
  <c r="Q101" i="19"/>
  <c r="Q103" i="19"/>
  <c r="Q93" i="19"/>
  <c r="Q64" i="19"/>
  <c r="Q66" i="19"/>
  <c r="Q67" i="19"/>
  <c r="Q68" i="19"/>
  <c r="Q69" i="19"/>
  <c r="Q70" i="19"/>
  <c r="Q71" i="19"/>
  <c r="Q72" i="19"/>
  <c r="J19" i="26"/>
  <c r="J20" i="26"/>
  <c r="J21" i="26"/>
  <c r="J38" i="24"/>
  <c r="J39" i="24"/>
  <c r="J40" i="24"/>
  <c r="J18" i="24"/>
  <c r="J19" i="24"/>
  <c r="J20" i="24"/>
  <c r="J21" i="24"/>
  <c r="J22" i="24"/>
  <c r="L113" i="9"/>
  <c r="L192" i="9"/>
  <c r="L193" i="9"/>
  <c r="L194" i="9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12" i="21"/>
  <c r="J13" i="21"/>
  <c r="J9" i="21"/>
  <c r="J10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11" i="21"/>
  <c r="J68" i="21"/>
  <c r="J69" i="21"/>
  <c r="J61" i="21"/>
  <c r="J70" i="21"/>
  <c r="J60" i="21"/>
  <c r="J71" i="21"/>
  <c r="J72" i="21"/>
  <c r="J63" i="21"/>
  <c r="J73" i="21"/>
  <c r="J74" i="21"/>
  <c r="J75" i="21"/>
  <c r="J76" i="21"/>
  <c r="J65" i="21"/>
  <c r="J77" i="21"/>
  <c r="J78" i="21"/>
  <c r="J79" i="21"/>
  <c r="J80" i="21"/>
  <c r="J66" i="21"/>
  <c r="J62" i="21"/>
  <c r="J81" i="21"/>
  <c r="J82" i="21"/>
  <c r="J83" i="21"/>
  <c r="J84" i="21"/>
  <c r="J85" i="21"/>
  <c r="J86" i="21"/>
  <c r="J87" i="21"/>
  <c r="J88" i="21"/>
  <c r="J89" i="21"/>
  <c r="J64" i="21"/>
  <c r="J90" i="21"/>
  <c r="J91" i="21"/>
  <c r="J92" i="21"/>
  <c r="J93" i="21"/>
  <c r="J94" i="21"/>
  <c r="J95" i="21"/>
  <c r="J96" i="21"/>
  <c r="J97" i="21"/>
  <c r="J98" i="21"/>
  <c r="J99" i="21"/>
  <c r="J67" i="21"/>
  <c r="K27" i="3"/>
  <c r="K28" i="3"/>
  <c r="K29" i="3"/>
  <c r="K30" i="3"/>
  <c r="K31" i="3"/>
  <c r="N80" i="30"/>
  <c r="N81" i="30"/>
  <c r="O108" i="2"/>
  <c r="O109" i="2"/>
  <c r="O49" i="2"/>
  <c r="O50" i="2"/>
  <c r="O51" i="2"/>
  <c r="O40" i="2"/>
  <c r="O41" i="2"/>
  <c r="O42" i="2"/>
  <c r="O43" i="2"/>
  <c r="O44" i="2"/>
  <c r="O45" i="2"/>
  <c r="O46" i="2"/>
  <c r="O47" i="2"/>
  <c r="O48" i="2"/>
  <c r="K86" i="22"/>
  <c r="K87" i="22"/>
  <c r="K88" i="22"/>
  <c r="K89" i="22"/>
  <c r="K90" i="22"/>
  <c r="K91" i="22"/>
  <c r="K92" i="22"/>
  <c r="K93" i="22"/>
  <c r="K94" i="22"/>
  <c r="K95" i="22"/>
  <c r="K96" i="22"/>
  <c r="K97" i="22"/>
  <c r="K98" i="22"/>
  <c r="K99" i="22"/>
  <c r="K100" i="22"/>
  <c r="K101" i="22"/>
  <c r="K102" i="22"/>
  <c r="K103" i="22"/>
  <c r="K104" i="22"/>
  <c r="K105" i="22"/>
  <c r="K106" i="22"/>
  <c r="K107" i="22"/>
  <c r="K108" i="22"/>
  <c r="K109" i="22"/>
  <c r="K110" i="22"/>
  <c r="K111" i="22"/>
  <c r="K112" i="22"/>
  <c r="K113" i="22"/>
  <c r="K114" i="22"/>
  <c r="K115" i="22"/>
  <c r="K116" i="22"/>
  <c r="K117" i="22"/>
  <c r="K118" i="22"/>
  <c r="K35" i="22"/>
  <c r="K36" i="22"/>
  <c r="K37" i="22"/>
  <c r="K38" i="22"/>
  <c r="K39" i="22"/>
  <c r="K40" i="22"/>
  <c r="K41" i="22"/>
  <c r="K11" i="18"/>
  <c r="K12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N39" i="31"/>
  <c r="N38" i="31"/>
  <c r="N37" i="31"/>
  <c r="N36" i="31"/>
  <c r="N35" i="31"/>
  <c r="N34" i="31"/>
  <c r="N33" i="31"/>
  <c r="N32" i="31"/>
  <c r="N31" i="31"/>
  <c r="N30" i="31"/>
  <c r="N29" i="31"/>
  <c r="N28" i="31"/>
  <c r="N27" i="31"/>
  <c r="N26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O39" i="2" l="1"/>
  <c r="N99" i="30" l="1"/>
  <c r="N98" i="30"/>
  <c r="N97" i="30"/>
  <c r="N96" i="30"/>
  <c r="N95" i="30"/>
  <c r="N94" i="30"/>
  <c r="N93" i="30"/>
  <c r="N92" i="30"/>
  <c r="N91" i="30"/>
  <c r="N90" i="30"/>
  <c r="N89" i="30"/>
  <c r="N88" i="30"/>
  <c r="N87" i="30"/>
  <c r="N86" i="30"/>
  <c r="N85" i="30"/>
  <c r="N84" i="30"/>
  <c r="N83" i="30"/>
  <c r="N82" i="30"/>
  <c r="N73" i="30"/>
  <c r="N72" i="30"/>
  <c r="N71" i="30"/>
  <c r="N70" i="30"/>
  <c r="N69" i="30"/>
  <c r="N68" i="30"/>
  <c r="N67" i="30"/>
  <c r="N66" i="30"/>
  <c r="N65" i="30"/>
  <c r="N64" i="30"/>
  <c r="N63" i="30"/>
  <c r="N62" i="30"/>
  <c r="N61" i="30"/>
  <c r="N60" i="30"/>
  <c r="N59" i="30"/>
  <c r="N58" i="30"/>
  <c r="N57" i="30"/>
  <c r="N56" i="30"/>
  <c r="N55" i="30"/>
  <c r="N54" i="30"/>
  <c r="N53" i="30"/>
  <c r="N52" i="30"/>
  <c r="N51" i="30"/>
  <c r="N50" i="30"/>
  <c r="N49" i="30"/>
  <c r="N48" i="30"/>
  <c r="N47" i="30"/>
  <c r="N46" i="30"/>
  <c r="N45" i="30"/>
  <c r="N44" i="30"/>
  <c r="N43" i="30"/>
  <c r="N42" i="30"/>
  <c r="N41" i="30"/>
  <c r="N40" i="30"/>
  <c r="N39" i="30"/>
  <c r="N38" i="30"/>
  <c r="N37" i="30"/>
  <c r="N36" i="30"/>
  <c r="N35" i="30"/>
  <c r="N15" i="30"/>
  <c r="N14" i="30"/>
  <c r="N13" i="30"/>
  <c r="N12" i="30"/>
  <c r="N11" i="30"/>
  <c r="N9" i="30"/>
  <c r="N10" i="30"/>
  <c r="L200" i="9"/>
  <c r="L199" i="9"/>
  <c r="L191" i="9"/>
  <c r="K46" i="3" l="1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O86" i="23"/>
  <c r="O85" i="23"/>
  <c r="O84" i="23"/>
  <c r="O83" i="23"/>
  <c r="O82" i="23"/>
  <c r="O81" i="23"/>
  <c r="O80" i="23"/>
  <c r="O79" i="23"/>
  <c r="O78" i="23"/>
  <c r="O77" i="23"/>
  <c r="O76" i="23"/>
  <c r="O75" i="23"/>
  <c r="O74" i="23"/>
  <c r="O73" i="23"/>
  <c r="O72" i="23"/>
  <c r="O71" i="23"/>
  <c r="O70" i="23"/>
  <c r="O69" i="23"/>
  <c r="O68" i="23"/>
  <c r="O67" i="23"/>
  <c r="O66" i="23"/>
  <c r="O65" i="23"/>
  <c r="O59" i="23"/>
  <c r="O58" i="23"/>
  <c r="O57" i="23"/>
  <c r="O56" i="23"/>
  <c r="N38" i="28"/>
  <c r="N37" i="28"/>
  <c r="N36" i="28"/>
  <c r="N35" i="28"/>
  <c r="N34" i="28"/>
  <c r="N33" i="28"/>
  <c r="N32" i="28"/>
  <c r="N31" i="28"/>
  <c r="N30" i="28"/>
  <c r="N29" i="28"/>
  <c r="N28" i="28"/>
  <c r="N27" i="28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9" i="28"/>
  <c r="N10" i="28"/>
  <c r="J53" i="26" l="1"/>
  <c r="J52" i="26"/>
  <c r="J51" i="26"/>
  <c r="J50" i="26"/>
  <c r="J49" i="26"/>
  <c r="J48" i="26"/>
  <c r="J47" i="26"/>
  <c r="J46" i="26"/>
  <c r="J45" i="26"/>
  <c r="J37" i="26"/>
  <c r="J36" i="26"/>
  <c r="J35" i="26"/>
  <c r="J34" i="26"/>
  <c r="J33" i="26"/>
  <c r="J32" i="26"/>
  <c r="J30" i="26"/>
  <c r="J31" i="26"/>
  <c r="J18" i="26"/>
  <c r="J17" i="26"/>
  <c r="J16" i="26"/>
  <c r="J15" i="26"/>
  <c r="J14" i="26"/>
  <c r="J13" i="26"/>
  <c r="J12" i="26"/>
  <c r="Q92" i="19"/>
  <c r="K85" i="22" l="1"/>
  <c r="K84" i="22"/>
  <c r="K83" i="22"/>
  <c r="K82" i="22" l="1"/>
  <c r="K61" i="22"/>
  <c r="K81" i="22"/>
  <c r="K80" i="22"/>
  <c r="K79" i="22"/>
  <c r="K78" i="22"/>
  <c r="K77" i="22"/>
  <c r="K76" i="22"/>
  <c r="K75" i="22"/>
  <c r="K59" i="22"/>
  <c r="K74" i="22"/>
  <c r="L35" i="25"/>
  <c r="L34" i="25"/>
  <c r="L33" i="25"/>
  <c r="L32" i="25"/>
  <c r="L31" i="25"/>
  <c r="L30" i="25"/>
  <c r="L29" i="25"/>
  <c r="L28" i="25"/>
  <c r="L27" i="25"/>
  <c r="L26" i="25"/>
  <c r="L25" i="25"/>
  <c r="L24" i="25"/>
  <c r="L23" i="25"/>
  <c r="L22" i="25"/>
  <c r="L21" i="25"/>
  <c r="L20" i="25"/>
  <c r="L19" i="25"/>
  <c r="L18" i="25"/>
  <c r="L17" i="25"/>
  <c r="L16" i="25"/>
  <c r="L15" i="25"/>
  <c r="L14" i="25"/>
  <c r="L12" i="25"/>
  <c r="L13" i="25"/>
  <c r="L11" i="25"/>
  <c r="Q102" i="19" l="1"/>
  <c r="Q98" i="19"/>
  <c r="Q57" i="19"/>
  <c r="Q56" i="19"/>
  <c r="Q55" i="19"/>
  <c r="Q54" i="19"/>
  <c r="Q53" i="19"/>
  <c r="Q52" i="19"/>
  <c r="Q51" i="19"/>
  <c r="Q50" i="19"/>
  <c r="Q49" i="19"/>
  <c r="Q48" i="19"/>
  <c r="Q47" i="19"/>
  <c r="Q46" i="19"/>
  <c r="Q45" i="19"/>
  <c r="Q44" i="19"/>
  <c r="Q43" i="19"/>
  <c r="Q37" i="19"/>
  <c r="Q42" i="19"/>
  <c r="Q41" i="19"/>
  <c r="Q35" i="19"/>
  <c r="Q33" i="19"/>
  <c r="Q40" i="19"/>
  <c r="Q38" i="19"/>
  <c r="Q39" i="19"/>
  <c r="Q36" i="19"/>
  <c r="Q34" i="19"/>
  <c r="J73" i="24"/>
  <c r="J72" i="24"/>
  <c r="J71" i="24"/>
  <c r="J70" i="24"/>
  <c r="J69" i="24"/>
  <c r="J68" i="24"/>
  <c r="L50" i="9"/>
  <c r="O15" i="4"/>
  <c r="K11" i="3"/>
  <c r="O9" i="2"/>
  <c r="I9" i="8"/>
  <c r="I16" i="8"/>
  <c r="I17" i="8"/>
  <c r="I18" i="8"/>
  <c r="I19" i="8"/>
  <c r="I10" i="8"/>
  <c r="I20" i="8"/>
  <c r="I21" i="8"/>
  <c r="I11" i="8"/>
  <c r="I13" i="8"/>
  <c r="I22" i="8"/>
  <c r="I23" i="8"/>
  <c r="I24" i="8"/>
  <c r="I25" i="8"/>
  <c r="I26" i="8"/>
  <c r="I27" i="8"/>
  <c r="I12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15" i="8"/>
  <c r="I14" i="8"/>
  <c r="J53" i="24" l="1"/>
  <c r="J13" i="24"/>
  <c r="J14" i="24"/>
  <c r="J15" i="24"/>
  <c r="J12" i="24"/>
  <c r="J55" i="24"/>
  <c r="J56" i="24"/>
  <c r="J54" i="24"/>
  <c r="J16" i="24"/>
  <c r="J17" i="24"/>
  <c r="J31" i="24"/>
  <c r="J32" i="24"/>
  <c r="J33" i="24"/>
  <c r="J34" i="24"/>
  <c r="J35" i="24"/>
  <c r="J36" i="24"/>
  <c r="J37" i="24"/>
  <c r="Q85" i="19"/>
  <c r="Q90" i="19"/>
  <c r="L22" i="20"/>
  <c r="L21" i="20"/>
  <c r="L20" i="20"/>
  <c r="L19" i="20"/>
  <c r="L18" i="20"/>
  <c r="L17" i="20"/>
  <c r="L16" i="20"/>
  <c r="L15" i="20"/>
  <c r="L12" i="20"/>
  <c r="L11" i="20"/>
  <c r="L9" i="20"/>
  <c r="L14" i="20"/>
  <c r="L13" i="20"/>
  <c r="L10" i="20"/>
  <c r="O11" i="2"/>
  <c r="O14" i="2"/>
  <c r="M9" i="10" l="1"/>
  <c r="M16" i="10"/>
  <c r="M11" i="10"/>
  <c r="M17" i="10"/>
  <c r="M12" i="10"/>
  <c r="M14" i="10"/>
  <c r="M18" i="10"/>
  <c r="M19" i="10"/>
  <c r="M20" i="10"/>
  <c r="M21" i="10"/>
  <c r="M22" i="10"/>
  <c r="M23" i="10"/>
  <c r="M13" i="10"/>
  <c r="M10" i="10"/>
  <c r="M15" i="10"/>
  <c r="K24" i="5"/>
  <c r="K23" i="5"/>
  <c r="K26" i="5"/>
  <c r="K15" i="5"/>
  <c r="Q130" i="19"/>
  <c r="Q124" i="19"/>
  <c r="Q118" i="19"/>
  <c r="Q117" i="19"/>
  <c r="Q111" i="19"/>
  <c r="Q110" i="19"/>
  <c r="Q91" i="19"/>
  <c r="Q89" i="19"/>
  <c r="Q88" i="19"/>
  <c r="Q87" i="19"/>
  <c r="Q86" i="19"/>
  <c r="Q78" i="19"/>
  <c r="Q77" i="19"/>
  <c r="Q76" i="19"/>
  <c r="Q65" i="19"/>
  <c r="Q63" i="19"/>
  <c r="Q26" i="19"/>
  <c r="Q29" i="19"/>
  <c r="Q17" i="19"/>
  <c r="Q25" i="19"/>
  <c r="Q27" i="19"/>
  <c r="Q20" i="19"/>
  <c r="Q24" i="19"/>
  <c r="Q22" i="19"/>
  <c r="Q21" i="19"/>
  <c r="Q23" i="19"/>
  <c r="Q19" i="19"/>
  <c r="Q18" i="19"/>
  <c r="Q16" i="19"/>
  <c r="Q11" i="19"/>
  <c r="Q15" i="19"/>
  <c r="Q13" i="19"/>
  <c r="Q28" i="19"/>
  <c r="Q14" i="19"/>
  <c r="Q10" i="19"/>
  <c r="Q12" i="19"/>
  <c r="L187" i="9"/>
  <c r="L186" i="9"/>
  <c r="L182" i="9"/>
  <c r="L181" i="9"/>
  <c r="L176" i="9"/>
  <c r="L175" i="9"/>
  <c r="L170" i="9"/>
  <c r="L169" i="9"/>
  <c r="L164" i="9"/>
  <c r="L163" i="9"/>
  <c r="L158" i="9"/>
  <c r="L157" i="9"/>
  <c r="L153" i="9"/>
  <c r="L152" i="9"/>
  <c r="L146" i="9"/>
  <c r="L144" i="9"/>
  <c r="L145" i="9"/>
  <c r="L143" i="9"/>
  <c r="L139" i="9"/>
  <c r="L133" i="9"/>
  <c r="L132" i="9"/>
  <c r="L130" i="9"/>
  <c r="L131" i="9"/>
  <c r="L129" i="9"/>
  <c r="L124" i="9"/>
  <c r="L123" i="9"/>
  <c r="L122" i="9"/>
  <c r="L120" i="9"/>
  <c r="L121" i="9"/>
  <c r="L112" i="9"/>
  <c r="L106" i="9"/>
  <c r="L104" i="9"/>
  <c r="L105" i="9"/>
  <c r="L99" i="9"/>
  <c r="L98" i="9"/>
  <c r="L97" i="9"/>
  <c r="L96" i="9"/>
  <c r="L95" i="9"/>
  <c r="L94" i="9"/>
  <c r="L93" i="9"/>
  <c r="L84" i="9"/>
  <c r="L83" i="9"/>
  <c r="L82" i="9"/>
  <c r="L74" i="9"/>
  <c r="L73" i="9"/>
  <c r="L71" i="9"/>
  <c r="L69" i="9"/>
  <c r="L72" i="9"/>
  <c r="L70" i="9"/>
  <c r="L68" i="9"/>
  <c r="L66" i="9"/>
  <c r="L67" i="9"/>
  <c r="L56" i="9"/>
  <c r="L48" i="9"/>
  <c r="L52" i="9"/>
  <c r="L53" i="9"/>
  <c r="L51" i="9"/>
  <c r="L49" i="9"/>
  <c r="L58" i="9"/>
  <c r="L55" i="9"/>
  <c r="L54" i="9"/>
  <c r="L57" i="9"/>
  <c r="L47" i="9"/>
  <c r="L39" i="9"/>
  <c r="L35" i="9"/>
  <c r="L38" i="9"/>
  <c r="L37" i="9"/>
  <c r="L36" i="9"/>
  <c r="L34" i="9"/>
  <c r="L29" i="9"/>
  <c r="L28" i="9"/>
  <c r="L27" i="9"/>
  <c r="L26" i="9"/>
  <c r="L24" i="9"/>
  <c r="L25" i="9"/>
  <c r="L19" i="9"/>
  <c r="L18" i="9"/>
  <c r="L17" i="9"/>
  <c r="L16" i="9"/>
  <c r="L15" i="9"/>
  <c r="L14" i="9"/>
  <c r="L13" i="9"/>
  <c r="L11" i="9"/>
  <c r="L10" i="9"/>
  <c r="L12" i="9"/>
  <c r="O59" i="4"/>
  <c r="O23" i="4"/>
  <c r="O16" i="4"/>
  <c r="O22" i="4"/>
  <c r="O20" i="4"/>
  <c r="O12" i="4"/>
  <c r="O19" i="4"/>
  <c r="O21" i="4"/>
  <c r="O58" i="4"/>
  <c r="O24" i="4"/>
  <c r="O25" i="4"/>
  <c r="O26" i="4"/>
  <c r="O27" i="4"/>
  <c r="O28" i="4"/>
  <c r="O29" i="4"/>
  <c r="O17" i="4"/>
  <c r="O57" i="4"/>
  <c r="O30" i="4"/>
  <c r="O31" i="4"/>
  <c r="O32" i="4"/>
  <c r="O33" i="4"/>
  <c r="O34" i="4"/>
  <c r="O35" i="4"/>
  <c r="O13" i="4"/>
  <c r="O36" i="4"/>
  <c r="O10" i="4"/>
  <c r="O14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18" i="4"/>
  <c r="O11" i="4"/>
  <c r="O71" i="2"/>
  <c r="O72" i="2"/>
  <c r="O12" i="2"/>
  <c r="O73" i="2"/>
  <c r="O36" i="2"/>
  <c r="O74" i="2"/>
  <c r="O22" i="2"/>
  <c r="O20" i="2"/>
  <c r="O30" i="2"/>
  <c r="O75" i="2"/>
  <c r="O23" i="2"/>
  <c r="O76" i="2"/>
  <c r="O77" i="2"/>
  <c r="O78" i="2"/>
  <c r="O34" i="2"/>
  <c r="O35" i="2"/>
  <c r="O79" i="2"/>
  <c r="O80" i="2"/>
  <c r="O81" i="2"/>
  <c r="O82" i="2"/>
  <c r="O83" i="2"/>
  <c r="O84" i="2"/>
  <c r="O65" i="2"/>
  <c r="O21" i="2"/>
  <c r="O18" i="2"/>
  <c r="O16" i="2"/>
  <c r="O85" i="2"/>
  <c r="O19" i="2"/>
  <c r="O86" i="2"/>
  <c r="O24" i="2"/>
  <c r="O87" i="2"/>
  <c r="O27" i="2"/>
  <c r="O26" i="2"/>
  <c r="O88" i="2"/>
  <c r="O89" i="2"/>
  <c r="O28" i="2"/>
  <c r="O90" i="2"/>
  <c r="O91" i="2"/>
  <c r="O37" i="2"/>
  <c r="O31" i="2"/>
  <c r="O92" i="2"/>
  <c r="O67" i="2"/>
  <c r="O25" i="2"/>
  <c r="O93" i="2"/>
  <c r="O94" i="2"/>
  <c r="O66" i="2"/>
  <c r="O13" i="2"/>
  <c r="O95" i="2"/>
  <c r="O96" i="2"/>
  <c r="O97" i="2"/>
  <c r="O10" i="2"/>
  <c r="O98" i="2"/>
  <c r="O99" i="2"/>
  <c r="O100" i="2"/>
  <c r="O101" i="2"/>
  <c r="O32" i="2"/>
  <c r="O102" i="2"/>
  <c r="O103" i="2"/>
  <c r="O104" i="2"/>
  <c r="O29" i="2"/>
  <c r="O38" i="2"/>
  <c r="O15" i="2"/>
  <c r="O110" i="2"/>
  <c r="O111" i="2"/>
  <c r="O112" i="2"/>
  <c r="O113" i="2"/>
  <c r="O114" i="2"/>
  <c r="O115" i="2"/>
  <c r="O116" i="2"/>
  <c r="O117" i="2"/>
  <c r="O33" i="2"/>
  <c r="O17" i="2"/>
  <c r="O70" i="2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Q108" i="19" l="1"/>
  <c r="J58" i="24" l="1"/>
  <c r="J57" i="24"/>
  <c r="K60" i="22"/>
  <c r="K58" i="22"/>
  <c r="K73" i="22"/>
  <c r="K72" i="22"/>
  <c r="K71" i="22"/>
  <c r="K70" i="22"/>
  <c r="K69" i="22"/>
  <c r="K68" i="22"/>
  <c r="K67" i="22"/>
  <c r="K66" i="22"/>
  <c r="K57" i="22"/>
  <c r="K65" i="22"/>
  <c r="K55" i="22"/>
  <c r="K64" i="22"/>
  <c r="K63" i="22"/>
  <c r="K62" i="22"/>
  <c r="K54" i="22"/>
  <c r="K56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1" i="22"/>
  <c r="K13" i="22"/>
  <c r="K12" i="22"/>
  <c r="K10" i="22"/>
  <c r="L27" i="20"/>
  <c r="L26" i="20"/>
  <c r="L25" i="20"/>
  <c r="L24" i="20"/>
  <c r="L23" i="20"/>
  <c r="K17" i="5"/>
  <c r="K28" i="5"/>
  <c r="K13" i="5"/>
  <c r="K25" i="5"/>
  <c r="K19" i="5"/>
  <c r="K12" i="5"/>
  <c r="K20" i="5"/>
  <c r="K21" i="5"/>
  <c r="K22" i="5"/>
  <c r="K14" i="5"/>
  <c r="K27" i="5"/>
  <c r="K11" i="5"/>
  <c r="K18" i="5"/>
  <c r="K29" i="5"/>
  <c r="K10" i="5"/>
  <c r="J10" i="11" l="1"/>
  <c r="J11" i="11"/>
  <c r="J12" i="11"/>
  <c r="J13" i="11"/>
  <c r="J14" i="11"/>
  <c r="J15" i="11"/>
  <c r="J16" i="11"/>
  <c r="J17" i="11"/>
  <c r="J18" i="11"/>
  <c r="J19" i="11"/>
  <c r="J20" i="11"/>
  <c r="J21" i="11"/>
  <c r="G199" i="1"/>
  <c r="K16" i="5"/>
  <c r="K69" i="18" l="1"/>
  <c r="K68" i="18"/>
  <c r="K67" i="18"/>
  <c r="K66" i="18"/>
  <c r="K65" i="18"/>
  <c r="K64" i="18"/>
  <c r="K63" i="18"/>
  <c r="K62" i="18"/>
  <c r="K61" i="18"/>
  <c r="K60" i="18"/>
  <c r="K59" i="18"/>
  <c r="K58" i="18"/>
  <c r="K57" i="18"/>
  <c r="K56" i="18"/>
  <c r="K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41" i="18"/>
  <c r="K40" i="18"/>
  <c r="K13" i="18"/>
  <c r="L107" i="9"/>
  <c r="L65" i="9"/>
  <c r="L64" i="9"/>
  <c r="K15" i="3"/>
  <c r="K16" i="3"/>
  <c r="K13" i="3"/>
  <c r="K10" i="3"/>
  <c r="K14" i="3"/>
  <c r="K17" i="3"/>
  <c r="K18" i="3"/>
  <c r="K12" i="3"/>
  <c r="K19" i="3"/>
  <c r="K20" i="3"/>
  <c r="K21" i="3"/>
  <c r="K22" i="3"/>
  <c r="K23" i="3"/>
  <c r="K9" i="3" l="1"/>
  <c r="J9" i="11" l="1"/>
  <c r="G10" i="1" l="1"/>
  <c r="H14" i="14" l="1"/>
  <c r="H15" i="14"/>
  <c r="H11" i="14" l="1"/>
  <c r="H12" i="14"/>
  <c r="H13" i="14"/>
  <c r="H10" i="14"/>
  <c r="H9" i="14"/>
  <c r="L63" i="9" l="1"/>
</calcChain>
</file>

<file path=xl/sharedStrings.xml><?xml version="1.0" encoding="utf-8"?>
<sst xmlns="http://schemas.openxmlformats.org/spreadsheetml/2006/main" count="1420" uniqueCount="628">
  <si>
    <t>Pto.</t>
  </si>
  <si>
    <t>TIRADORES</t>
  </si>
  <si>
    <t>TOTAL</t>
  </si>
  <si>
    <t>Pto</t>
  </si>
  <si>
    <t>TIRADOR</t>
  </si>
  <si>
    <t>Total</t>
  </si>
  <si>
    <t>Armas Históricas- PIÑAL</t>
  </si>
  <si>
    <t>Armas Históricas-NUÑEZ DE CASTRO</t>
  </si>
  <si>
    <t>Armas Historicas-VETTERLI</t>
  </si>
  <si>
    <t>Armas Históricas - KUCHENREUTER</t>
  </si>
  <si>
    <t>Armas Históricas - MARIETTE</t>
  </si>
  <si>
    <t>Armas Históricas - COMINAZZO</t>
  </si>
  <si>
    <t xml:space="preserve">                 Armas Históricas - LA MARMORA </t>
  </si>
  <si>
    <t xml:space="preserve">                 Armas Históricas - COLT </t>
  </si>
  <si>
    <t xml:space="preserve">                 Armas Históricas - PENNSYLVANIA </t>
  </si>
  <si>
    <t xml:space="preserve">                 Armas Históricas - MIGUELETE</t>
  </si>
  <si>
    <t xml:space="preserve">                 Armas Históricas - TANZUTSU </t>
  </si>
  <si>
    <t xml:space="preserve">                 Armas Históricas - DONALD MALSON </t>
  </si>
  <si>
    <t xml:space="preserve">                 Armas Históricas - REMINGTON</t>
  </si>
  <si>
    <t xml:space="preserve">CAMPEON SOCIAL: SUMA DE LAS TRES MEJORES TIRADAS - SI NO SE CUMPLE EL REQUISITO APARECE #¡NUM! </t>
  </si>
  <si>
    <t>PISTOLA  SENIOR</t>
  </si>
  <si>
    <t>PISTOLA DAMAS</t>
  </si>
  <si>
    <t>CARABINA JUNIOR MASCULINO</t>
  </si>
  <si>
    <t>CARABINA JUNIOR FEMENINO</t>
  </si>
  <si>
    <t>CARABINA  INFANTIL MASCULINO</t>
  </si>
  <si>
    <t>DAVID ARRESE REVUELTO</t>
  </si>
  <si>
    <t>BLANCA ALMAZAN ARTAL</t>
  </si>
  <si>
    <t>MARIANO MIRANDA BLASCO</t>
  </si>
  <si>
    <t>MANUEL OREA MONTERDE</t>
  </si>
  <si>
    <t>VALERIA NAVARRO SALAS</t>
  </si>
  <si>
    <t>MANUEL HERNANDEZ REDONDO</t>
  </si>
  <si>
    <t>PISTOLA JUNIOR DAMAS</t>
  </si>
  <si>
    <t>PISTOLA JUNIOR</t>
  </si>
  <si>
    <t>RAUL PEREZ MORENO</t>
  </si>
  <si>
    <t xml:space="preserve">                 Armas Históricas - WHITWORTH</t>
  </si>
  <si>
    <t xml:space="preserve">                 Armas Históricas -MAXIMILIAM</t>
  </si>
  <si>
    <t xml:space="preserve">                 Armas Históricas -MINIE</t>
  </si>
  <si>
    <t xml:space="preserve">                 Armas Históricas -FREIRE Y BRULL 5</t>
  </si>
  <si>
    <t>ROSANA GARRIDO</t>
  </si>
  <si>
    <t>JORGE RELANCIO</t>
  </si>
  <si>
    <t>JOSE IGNACIO RELANCIO LOPEZ</t>
  </si>
  <si>
    <t>ORLANDO RELANCIO</t>
  </si>
  <si>
    <t>ALBERTO BARRACHINA GARCIA</t>
  </si>
  <si>
    <t>JOSE MARTINEZ EGIDO</t>
  </si>
  <si>
    <t>FRANCISCO JAVIER CRESPAN GRACIA</t>
  </si>
  <si>
    <t>LUIS ALBERTO SARASA MORENO</t>
  </si>
  <si>
    <t>JOSE MANUEL AMOROS MORENO</t>
  </si>
  <si>
    <t>JAVIER ASO</t>
  </si>
  <si>
    <t xml:space="preserve">                 Armas Históricas -PIÑAL PISTOLA</t>
  </si>
  <si>
    <t xml:space="preserve">                 Armas Históricas - TENEGHASIMA</t>
  </si>
  <si>
    <t xml:space="preserve">                 Armas Históricas -HIZADAI</t>
  </si>
  <si>
    <t>OLGA KRIVULIA FILONENKO</t>
  </si>
  <si>
    <t>CAMPEONA SOCIAL: SUMA DE LAS TRES MEJORES TIRADAS</t>
  </si>
  <si>
    <t xml:space="preserve"> SI NO SE CUMPLE EL REQUISITO APARECE #¡NUM! </t>
  </si>
  <si>
    <t xml:space="preserve">TIRADORAS </t>
  </si>
  <si>
    <t xml:space="preserve">  15+15</t>
  </si>
  <si>
    <t xml:space="preserve">  15+15 Fuego Central</t>
  </si>
  <si>
    <t xml:space="preserve"> TORNEO WANTED SHERIFF</t>
  </si>
  <si>
    <t xml:space="preserve">  P. STANDARD</t>
  </si>
  <si>
    <t>P. FUEGO CENTRAL</t>
  </si>
  <si>
    <t>PISTOLA VELOCIDAD</t>
  </si>
  <si>
    <t>PISTOLA LIBRE</t>
  </si>
  <si>
    <t>PISTOLA 9 mm</t>
  </si>
  <si>
    <t>CARABINA BR-50 Aire</t>
  </si>
  <si>
    <t>CARABINA BR-50</t>
  </si>
  <si>
    <t>CARABINA F-CLASS 50m</t>
  </si>
  <si>
    <t>AIRE COMPRIMIDO MIXTOS</t>
  </si>
  <si>
    <t>AIRE COMPRIMIDO</t>
  </si>
  <si>
    <t>ARMAS HISTORICAS</t>
  </si>
  <si>
    <t>PISTOLA DEPORTIVA</t>
  </si>
  <si>
    <t>SANDRA ARIZCUREN GAN</t>
  </si>
  <si>
    <t>CAMPEONATO SOCIAL 2024</t>
  </si>
  <si>
    <t>CARLOS QUILEZ ESPES</t>
  </si>
  <si>
    <t>RAUL RAMIRO CAUSAPE</t>
  </si>
  <si>
    <t>JORGE RELANCIO IGLESIAS</t>
  </si>
  <si>
    <t>JOAQUIN SANZ SATORRES</t>
  </si>
  <si>
    <t>ANTONIO VICENTE CANDADO GIL</t>
  </si>
  <si>
    <t>JULIO BALANA FERRER</t>
  </si>
  <si>
    <t>MANUEL FRANCISCO GONZALEZ CENTENO</t>
  </si>
  <si>
    <t>OSCAR MAÑE GARCIA</t>
  </si>
  <si>
    <t>JOSE MARIA TRILLA LISON</t>
  </si>
  <si>
    <t>VICENTE TIMOR MOLINA</t>
  </si>
  <si>
    <t>GABRIEL GARCIA</t>
  </si>
  <si>
    <t>PABLO F. ASENSIO ANDRADE</t>
  </si>
  <si>
    <t>JUAN MANUEL VIZCAINO SIRVENT</t>
  </si>
  <si>
    <t>CARLOS PARDO PARDOS</t>
  </si>
  <si>
    <t>JOSE PASTOR ASENSIO</t>
  </si>
  <si>
    <t>ALBERTO GARCIA SANZ</t>
  </si>
  <si>
    <t>FRANCISCO JAVIER SALANOVA PELE</t>
  </si>
  <si>
    <t>MIGUEL ANGEL GARZA ALAMAN</t>
  </si>
  <si>
    <t>SERGIO CRESPO RUIPEREZ</t>
  </si>
  <si>
    <t>JOSE ANTONIO FLORIA</t>
  </si>
  <si>
    <t>RAFAEL NAVALLAS</t>
  </si>
  <si>
    <t>JOSE ANGEL SOGUERO SALAVERA</t>
  </si>
  <si>
    <t>BLANCA ALMAZAN</t>
  </si>
  <si>
    <t>RUTH ALGOTA</t>
  </si>
  <si>
    <t>MIREIA NAVAS ALGOTA</t>
  </si>
  <si>
    <t>BEATRIZ AVELLANED LAZARO</t>
  </si>
  <si>
    <t>NATALIA LAVADO</t>
  </si>
  <si>
    <t>JAVIER GERONA LABUENA</t>
  </si>
  <si>
    <t>CARLOS ALEGRE BESCOS</t>
  </si>
  <si>
    <t>ALFONSO ARTO ESCUER</t>
  </si>
  <si>
    <t>JOSE MANUEL CALVO EZQUERRA</t>
  </si>
  <si>
    <t>ALBERTO ESCUER ESTESO</t>
  </si>
  <si>
    <t>DIEGO GASTON HERNANDEZ</t>
  </si>
  <si>
    <t>RAFAEL GARCIA GARCIA</t>
  </si>
  <si>
    <t>PABLO JUAN GARCIA GER</t>
  </si>
  <si>
    <t>BLAS GASION MEDEL</t>
  </si>
  <si>
    <t>RAFAEL GONZALEZ BLASCO</t>
  </si>
  <si>
    <t>ANDRES REDONDO</t>
  </si>
  <si>
    <t>MIGUEL ANGEL ANZUE ABAD</t>
  </si>
  <si>
    <t>RAMON PERIBAÑEZ HERNANDEZ</t>
  </si>
  <si>
    <t>FELIX PONS</t>
  </si>
  <si>
    <t>ESTEBAN OJEA ROMEO</t>
  </si>
  <si>
    <t>AITOR OÑATE MATEO</t>
  </si>
  <si>
    <t>FRANCISCO JAVIER BENEDI MARTINEZ</t>
  </si>
  <si>
    <t>JAVIER PAESA PEREZ</t>
  </si>
  <si>
    <t>JOSE ANGEL CASERO ARPAL</t>
  </si>
  <si>
    <t>RAMON MUNARRIZ</t>
  </si>
  <si>
    <t>MARIO LAINEZ HERNANDEZ</t>
  </si>
  <si>
    <t>JESUS ROMANCE BELLOC</t>
  </si>
  <si>
    <t>ANTONIO ESPOLIO PEREZ</t>
  </si>
  <si>
    <t>JESUS ANGEL RUIZ GONZALVO</t>
  </si>
  <si>
    <t>CARLOS ANTOLIN GOMEZ</t>
  </si>
  <si>
    <t>MIGUEL CAMBRA</t>
  </si>
  <si>
    <t>JESUS GRACIA ABIZANDA</t>
  </si>
  <si>
    <t>RICARDO ESCO</t>
  </si>
  <si>
    <t>RAFAEL ROMERO DIEGUEZ</t>
  </si>
  <si>
    <t>ANTONIO JOSE AVELLANED AURENSANZ</t>
  </si>
  <si>
    <t>JESUS HERNANDEZ CHUECA</t>
  </si>
  <si>
    <t>JESUS MORENO GOMEZ</t>
  </si>
  <si>
    <t>JOSE MARIA GONZALEZ LOPEZ</t>
  </si>
  <si>
    <t>PEDRO ARGUIS LUENGO</t>
  </si>
  <si>
    <t>ALFONSO DIESTE GONZALVO</t>
  </si>
  <si>
    <t>JAVIER BUIL VICIOSO</t>
  </si>
  <si>
    <t>ROCIO MARTIN DE LA FUENTE</t>
  </si>
  <si>
    <t>GABRIEL GARCIA GARCIA</t>
  </si>
  <si>
    <t>MANUEL MARCO LAGUNA</t>
  </si>
  <si>
    <t>JOSE MIGUEL ESCUDERO VILLARROYA</t>
  </si>
  <si>
    <t>MANUEL GIL BERLANGA</t>
  </si>
  <si>
    <t>J. JAVIER BUIL VICIOSO</t>
  </si>
  <si>
    <t>LUIS GARCIA SAN MIGUEL ARNICHES</t>
  </si>
  <si>
    <t>EDUARDO LUSILLA VELAZQUEZ</t>
  </si>
  <si>
    <t>JULIO RODRIGUEZ ESTAJE</t>
  </si>
  <si>
    <t>GABRIEL GARCIA RODRIGUEZ</t>
  </si>
  <si>
    <t>JOSE MARIA TRILLA</t>
  </si>
  <si>
    <t>JESUS JAMBRINA</t>
  </si>
  <si>
    <t>DANIEL SAN SEBASTIAN LAZARO</t>
  </si>
  <si>
    <t>TIMNA FREIRE SEGAL</t>
  </si>
  <si>
    <t xml:space="preserve">ANDRES REDONDO </t>
  </si>
  <si>
    <t>MIREIA NAVAS</t>
  </si>
  <si>
    <t>MANUEL GONZALEZ</t>
  </si>
  <si>
    <t>DIEGO TORCAL</t>
  </si>
  <si>
    <t>JULIO BALANA</t>
  </si>
  <si>
    <t>PABLO GARCIA</t>
  </si>
  <si>
    <t>JORGE PINA</t>
  </si>
  <si>
    <t>ANDRES OCABO VERA</t>
  </si>
  <si>
    <t>JORGE DOMINGUEZ FALCES</t>
  </si>
  <si>
    <t>JAVIER CAÑIBANO</t>
  </si>
  <si>
    <t>JAVIER DOMINGUEZ LOPEZ</t>
  </si>
  <si>
    <t>CARLOS ALEGRE</t>
  </si>
  <si>
    <t>IGNACIO BARRO MARCO</t>
  </si>
  <si>
    <t>ANGEL PEREZ BURRIEL</t>
  </si>
  <si>
    <t>JOAQUIN DE LA TORRE CUELLO</t>
  </si>
  <si>
    <t>JOAQUIN CASTELLON GRACIA</t>
  </si>
  <si>
    <t>MODALIDAD: F-CLASS RIMFIRE OPEN</t>
  </si>
  <si>
    <t>VICTOR GUILLEN PARACUELLOS</t>
  </si>
  <si>
    <t>ERNESTO MACIPE LACOR</t>
  </si>
  <si>
    <t>MODALIDAD: F-CLASS RESTRICTED</t>
  </si>
  <si>
    <t>JUAN MANUEL GIMENO SERRANO</t>
  </si>
  <si>
    <t>J. JAVIER BUIL VISIOSO</t>
  </si>
  <si>
    <t>LUIS A. TEMIÑO PALOMERA</t>
  </si>
  <si>
    <t>JORGE MAÑE</t>
  </si>
  <si>
    <t>MODALIDAD:  F-CLASS - AIRE RESTRICTED</t>
  </si>
  <si>
    <t>FERNANDO MORENO TOMAS</t>
  </si>
  <si>
    <t>JESUS JAVIER JAMBRINA CAMPOS</t>
  </si>
  <si>
    <t>PEDRO LUIS GONZALEZ SANZ</t>
  </si>
  <si>
    <t>JUAN ANTONIO GANCEDO LOMBA</t>
  </si>
  <si>
    <t>F-CLASS  MIRAS ABIERTAS GRUESO CALIBRE</t>
  </si>
  <si>
    <t>PISTOLA  VETERANOS</t>
  </si>
  <si>
    <t>CARABINA  SENIOR DAMAS</t>
  </si>
  <si>
    <t xml:space="preserve">CARABINA  SENIOR </t>
  </si>
  <si>
    <t>FRANCISCO JOSE LAGUNA SANTOLARIA</t>
  </si>
  <si>
    <t>TIRADORES SENIOR</t>
  </si>
  <si>
    <t>TIRADORES VETERANOS</t>
  </si>
  <si>
    <t>JAVIER MATEO LOZANO</t>
  </si>
  <si>
    <t>GUILLERMO DE DIEGO ERLES</t>
  </si>
  <si>
    <t>RAMON FERNANDO PERELLO</t>
  </si>
  <si>
    <t>ALFONSO GOMEZ GAMEZ</t>
  </si>
  <si>
    <t xml:space="preserve">TIRADORES </t>
  </si>
  <si>
    <t xml:space="preserve">  15+15 P Damas</t>
  </si>
  <si>
    <t>RAFAEL ROMERO</t>
  </si>
  <si>
    <t>M. AMELIA GOMEZ JUAN</t>
  </si>
  <si>
    <t>ANGEL PASCUA GARCIA</t>
  </si>
  <si>
    <t>MIGUEL ROMAGUERA</t>
  </si>
  <si>
    <t>DAVID CALVO</t>
  </si>
  <si>
    <t>ALICIA ARRESE GARRIDO</t>
  </si>
  <si>
    <t>ALVARO MONTAÑES</t>
  </si>
  <si>
    <t>JORGE BELLO</t>
  </si>
  <si>
    <t>MIGUEL ANGEL SANCHEZ PARDO</t>
  </si>
  <si>
    <t>CESAR PAUMARD</t>
  </si>
  <si>
    <t>ISMAEL PARDOS</t>
  </si>
  <si>
    <t>GUILLERMO GONZALEZ LATRE</t>
  </si>
  <si>
    <t>ANA ISABEL SALAS CLAVER</t>
  </si>
  <si>
    <t>ELMIRA KARTASHOVA</t>
  </si>
  <si>
    <t>ALBERTO ARRIZABALAGA</t>
  </si>
  <si>
    <t>ANTONIO CANDADO GIL</t>
  </si>
  <si>
    <t>SALVADOR GARCIA NAVARRO</t>
  </si>
  <si>
    <t>JOSE BERGES ROMANCE</t>
  </si>
  <si>
    <t>FRANCISCO JAVIER ALVAREZ SANCHEZ</t>
  </si>
  <si>
    <t>ANDRES REDONDO BURGES</t>
  </si>
  <si>
    <t>FELIX PONS MIÑANA</t>
  </si>
  <si>
    <t>JESUS MANUEL MAGAÑA JULIAN</t>
  </si>
  <si>
    <t>ALEJANDRO BLASCO BRIZ</t>
  </si>
  <si>
    <t>DIEGO TELLEZ</t>
  </si>
  <si>
    <t>ISIDORO JORGE TRASOBARES RELANCIO</t>
  </si>
  <si>
    <t>ANGEL MARIO ARANDA CUARTERO</t>
  </si>
  <si>
    <t>JOSE MANUEL GANCEDO LOMBA</t>
  </si>
  <si>
    <t>MANUEL CARRILLO MOLINA</t>
  </si>
  <si>
    <t>CARLOS SIERRA AZNAR</t>
  </si>
  <si>
    <t>IGNACIO DANIEL BARRIO ESCUDERO</t>
  </si>
  <si>
    <t>ANTONIO CASANOVA BAÑOS</t>
  </si>
  <si>
    <t>FRANCISCO LAGUNA LAMBAN</t>
  </si>
  <si>
    <t>JUAN MIGUEL COGOLLOS SANZ</t>
  </si>
  <si>
    <t>JOSE CARLOS RAMOS FLETA</t>
  </si>
  <si>
    <t>SANTIAGO BERNAD LIDON</t>
  </si>
  <si>
    <t>FERNANDO ARANGO NAVARRO</t>
  </si>
  <si>
    <t>PEDRO ANGEL ORNA IZARBEZ</t>
  </si>
  <si>
    <t>FRANCISCO DIAZ GABARRE</t>
  </si>
  <si>
    <t>PASCUAL LACABA FORMENTO</t>
  </si>
  <si>
    <t>MIGUEL ANGEL PELAEZ QUINTANILLA</t>
  </si>
  <si>
    <t>ROBERTO LOPEZ GARCIA</t>
  </si>
  <si>
    <t>JOSE MARIA GIMENO PORTERO</t>
  </si>
  <si>
    <t>JESUS MANSILLA OLMOS</t>
  </si>
  <si>
    <t>ANTONIO BALERIOLA MARTIN</t>
  </si>
  <si>
    <t>VICTOR ALFREDO GARCIA SANCHEZ</t>
  </si>
  <si>
    <t>MIGUEL ANGEL ANZUE</t>
  </si>
  <si>
    <t>DIEGO TORCAL GARCIA</t>
  </si>
  <si>
    <t>JULIO ALBERTO BALANA FERRER</t>
  </si>
  <si>
    <t>JESUS MADRONA MUÑOZ</t>
  </si>
  <si>
    <t>MANRIQUE PEREZ ARBUES</t>
  </si>
  <si>
    <t>OSCAR LOBERA SALAZAR</t>
  </si>
  <si>
    <t>JUAN AREU PAÑOS</t>
  </si>
  <si>
    <t>CESAR DE ALBA RUIZ</t>
  </si>
  <si>
    <t>JOSE MARIA ATIENZA APARICIO</t>
  </si>
  <si>
    <t>FRANCISCO JAVIER MONTAÑES MONTEAGUDO</t>
  </si>
  <si>
    <t>FELICIAN SABIN MARGINEAN</t>
  </si>
  <si>
    <t>JOSE MANUEL MARTINEZ HERNANDEZ</t>
  </si>
  <si>
    <t>TIRADORES DAMAS</t>
  </si>
  <si>
    <t>RAFAEL ALFONSO GARCIA GARCIA</t>
  </si>
  <si>
    <t>ISMAEL PARDOS SANCHEZ</t>
  </si>
  <si>
    <t>JOSE MARZO SANZ</t>
  </si>
  <si>
    <t>JOSE MIGUEL PLUMED ESTEBAN</t>
  </si>
  <si>
    <t>CESAR LECHA RANGIL</t>
  </si>
  <si>
    <t>JESUS ALBERTO ESCUER ESTESO</t>
  </si>
  <si>
    <t>FERNANDO ALVAREZ MARQUES</t>
  </si>
  <si>
    <t>PEDRO JOSE CODURAS HERREROS</t>
  </si>
  <si>
    <t>JOSE LUIS BERENGUER GROS</t>
  </si>
  <si>
    <t>ARTURO ROCHE BRIZ</t>
  </si>
  <si>
    <t>FRANCISCO IRITIA MONTERO</t>
  </si>
  <si>
    <t>GREGORIO CALVO PEÑA</t>
  </si>
  <si>
    <t>ALFONSO ARTO</t>
  </si>
  <si>
    <t>DIEGO GASTON</t>
  </si>
  <si>
    <t>MIGUEL ANGEL SANCHEZ</t>
  </si>
  <si>
    <t>LUIS ALBERTO GARCIA SANZ</t>
  </si>
  <si>
    <t>JAIME BANZO FRANCO</t>
  </si>
  <si>
    <t>ENRIQUE SANJUAN HOYOS</t>
  </si>
  <si>
    <t>ANTONIO MOLINER BORRUEL</t>
  </si>
  <si>
    <t>JOSE ANTONIO BANZO CLAVER</t>
  </si>
  <si>
    <t>JOSE ANTONIO FLORIA BERNAL</t>
  </si>
  <si>
    <t>CARABINA F-CLASS 100m</t>
  </si>
  <si>
    <t>MODALIDAD: GRUESO CALIBRE MIRAS ABIERTAS</t>
  </si>
  <si>
    <t>JOSE MARIA LACASA TORRES</t>
  </si>
  <si>
    <t>ANTONIO VALLS GRAU</t>
  </si>
  <si>
    <t>DANIEL MATO MATO</t>
  </si>
  <si>
    <t>CARABINA LIGERA</t>
  </si>
  <si>
    <t>RAMON FERRER</t>
  </si>
  <si>
    <t>FRANCISCO TOMAS LOPEZ IBAÑEZ</t>
  </si>
  <si>
    <t>LUIS LLORENTE RODRIGO</t>
  </si>
  <si>
    <t>AGUSTIN ESCUDER MARQUES</t>
  </si>
  <si>
    <t>ENRIQUE PADILLO COLOM</t>
  </si>
  <si>
    <t>VICTOR GUILLEN</t>
  </si>
  <si>
    <t>JUANJO LANUZA</t>
  </si>
  <si>
    <t>PILI SANZ GOMEZ</t>
  </si>
  <si>
    <t>ANABEL SALAS</t>
  </si>
  <si>
    <t>JORGE MAÑE VAQUE</t>
  </si>
  <si>
    <t>ANTONIO BALERIOLA</t>
  </si>
  <si>
    <t>ANDRES PINTRE</t>
  </si>
  <si>
    <t>FERNANDO OLALDE BARDECI</t>
  </si>
  <si>
    <t>JOSE LUIS MINGUILLON MAGEN</t>
  </si>
  <si>
    <t>ENRIQUE BUJEDA</t>
  </si>
  <si>
    <t>JORGE DALDA SEBASTIAN</t>
  </si>
  <si>
    <t>OSCAR LOBERA</t>
  </si>
  <si>
    <t>RAUL GABARRE MORENO</t>
  </si>
  <si>
    <t>DAVID BLASCO GASCA</t>
  </si>
  <si>
    <t>JAIME BANZO</t>
  </si>
  <si>
    <t>JAVIER JAMBRINA</t>
  </si>
  <si>
    <t>DAVID BELTRAN LOSTAL</t>
  </si>
  <si>
    <t>JOSE ANTONIO BANZO</t>
  </si>
  <si>
    <t>AGUSTIN ESCUDER</t>
  </si>
  <si>
    <t>JULIO LOPEZ MARGOLLES</t>
  </si>
  <si>
    <t>ALEJANDRO MARCOS</t>
  </si>
  <si>
    <t>FRANCISCO IRITIA</t>
  </si>
  <si>
    <t>JAVIER ASO BANZO</t>
  </si>
  <si>
    <t>JUAN CARLOS LACASA TORRES</t>
  </si>
  <si>
    <t>JAVIER MORON</t>
  </si>
  <si>
    <t>JOSE PAIRALO GRABULOSA</t>
  </si>
  <si>
    <t>DANIEL VIDA CATALAN</t>
  </si>
  <si>
    <t>RAMON SELLES CALABUIG</t>
  </si>
  <si>
    <t>CARLOS GRACIA LAVILLA</t>
  </si>
  <si>
    <t>FRANCISCO JAVIER ASO BANZO</t>
  </si>
  <si>
    <t>JOSE MARIA ALLUE GARCIA</t>
  </si>
  <si>
    <t>LUIS CARLOS GONZALEZ VILLUENDAS</t>
  </si>
  <si>
    <t>JESUS MAGAÑA JULIAN</t>
  </si>
  <si>
    <t>ANTONIO MORTE RODRIGO</t>
  </si>
  <si>
    <t>DIEGO DOMINGUEZ CARABANTES</t>
  </si>
  <si>
    <t>JORGE TRASOBARES RELANCIO</t>
  </si>
  <si>
    <t>JOSE LUIS PATON PARDO</t>
  </si>
  <si>
    <t>CARLOS BOTELLA NAVARRO</t>
  </si>
  <si>
    <t>FRANCISCO JAVIER CAMEO HERNANDEZ</t>
  </si>
  <si>
    <t>OSCAR GALVE</t>
  </si>
  <si>
    <t>JUAN DE DIOS AREU PAÑOS</t>
  </si>
  <si>
    <t>JESUS MANSILLA</t>
  </si>
  <si>
    <t>FRANCISCO MANUEL NONAY</t>
  </si>
  <si>
    <t>JOSE MANUEL SOTO RUBIO</t>
  </si>
  <si>
    <t>TOMAS MAZ LOBERA</t>
  </si>
  <si>
    <t>PASCUAL SANZ</t>
  </si>
  <si>
    <t>JAVIER SERRANO</t>
  </si>
  <si>
    <t>FRANCISCO GRACIA ZUBIRI</t>
  </si>
  <si>
    <t>ISMAEL GRACIA BOBED</t>
  </si>
  <si>
    <t>TOMAS SALAMERO MAURIZ</t>
  </si>
  <si>
    <t>JAVIER GUIU LAPRESTA</t>
  </si>
  <si>
    <t>J.JAVIER BUIL VICIOSO</t>
  </si>
  <si>
    <t>JOSE ANTONIO SOTO</t>
  </si>
  <si>
    <t>JUAN JOSE CASAFRANCA</t>
  </si>
  <si>
    <t>PEDRO JOSE TEJERO DOMINGUEZ</t>
  </si>
  <si>
    <t>RAFAEL LAHUERTA</t>
  </si>
  <si>
    <t>OVIDIO MIGUEL TEVAR RUIZ</t>
  </si>
  <si>
    <t>MANUEL CORBERA ALMAJANO</t>
  </si>
  <si>
    <t>ANGEL JAVIER LOPEZ CAPAPE</t>
  </si>
  <si>
    <t>JOSE MARIA MARCO MATEO</t>
  </si>
  <si>
    <t>ARMANDO VICENTE HERRERO</t>
  </si>
  <si>
    <t>RAMON FERRER GARCIA</t>
  </si>
  <si>
    <t>CARLOS ARMAS</t>
  </si>
  <si>
    <t>JUAN PEREZ TABUENCA</t>
  </si>
  <si>
    <t>JOSE RAMON CONDOR TOLOSANA</t>
  </si>
  <si>
    <t>ALEJANDRO SAURAS BLASCO</t>
  </si>
  <si>
    <t>SEBASTIAN SIESO ABADIA</t>
  </si>
  <si>
    <t>MANUEL GALAN LONGARON</t>
  </si>
  <si>
    <t>JOSE A ALMARZA MARTIN-VEGUE</t>
  </si>
  <si>
    <t>ENRIQUE ANDRES</t>
  </si>
  <si>
    <t>FERNANDO JAUREGUI ROYO</t>
  </si>
  <si>
    <t>JOSE MANUEL MARTINEZ LASA</t>
  </si>
  <si>
    <t>FRANCISCO JAVIER ZARATE PEREZ</t>
  </si>
  <si>
    <t>JUAN ANTONIO ENGUITA</t>
  </si>
  <si>
    <t>MIGUEL ANGEL ANZUEL</t>
  </si>
  <si>
    <t>JOSE BERGES ROMANCES</t>
  </si>
  <si>
    <t>FRANCISCO JAVIER SALANOVA</t>
  </si>
  <si>
    <t>SONIA BARRACHINA</t>
  </si>
  <si>
    <t>JOSE LUIS LOPEZ JASO</t>
  </si>
  <si>
    <t>FELIX TORCAL</t>
  </si>
  <si>
    <t>JOSE LUIIS MONTON BUÑUEL</t>
  </si>
  <si>
    <t>ANABEL SALAS CLAVER</t>
  </si>
  <si>
    <t>MARIA GONZALEZ ARTAL</t>
  </si>
  <si>
    <t>JUAN M COGOLLOS SANZ</t>
  </si>
  <si>
    <t>JOSE LUIS SALDAÑA TEJEDOR</t>
  </si>
  <si>
    <t>JOAQUIN CASTELLON</t>
  </si>
  <si>
    <t>SARA ORO CAMPO</t>
  </si>
  <si>
    <t>JOSE LUIS DEL PESO</t>
  </si>
  <si>
    <t>PEDRO MARTINEZ DELGADO</t>
  </si>
  <si>
    <t>PASCUAL LACABA</t>
  </si>
  <si>
    <t>CARMELO JIMENEZ BOZAL</t>
  </si>
  <si>
    <t>MIGUEL CARCELLER</t>
  </si>
  <si>
    <t>MARIANO SANJUAN CASAMAYOR</t>
  </si>
  <si>
    <t>PEDRO CODURAS HERREROS</t>
  </si>
  <si>
    <t>LORENA ESPUN</t>
  </si>
  <si>
    <t>MIGUEL ANGEL PELAEZ</t>
  </si>
  <si>
    <t>LUIS DONOSO ALONSO</t>
  </si>
  <si>
    <t>AINARA RUIZ OLAVARRIA</t>
  </si>
  <si>
    <t>PEDRO CRUZ MARQUES</t>
  </si>
  <si>
    <t>MANUEL AZNAR BENEDI</t>
  </si>
  <si>
    <t>VALENTIN SERRANO TELLER</t>
  </si>
  <si>
    <t>PILAR SANZ GOMEZ</t>
  </si>
  <si>
    <t>RAFAEL LAGA MARTINEZ</t>
  </si>
  <si>
    <t>EDUARDO LAHOZ GAMEZ</t>
  </si>
  <si>
    <t>JULIAN HERNANDEZ FORNIES</t>
  </si>
  <si>
    <t>ERNESTO URGELLES SANCHO</t>
  </si>
  <si>
    <t>ANDRES PINTRE SANCHEZ</t>
  </si>
  <si>
    <t>MANOLO CONDE CARROMERO</t>
  </si>
  <si>
    <t>ANA FERRER</t>
  </si>
  <si>
    <t>ALBERTO ARRIZABALAGA PINA</t>
  </si>
  <si>
    <t>IVAN FELIPE IÑIGO</t>
  </si>
  <si>
    <t>JOSE MANUEL GARCIA BERNAL</t>
  </si>
  <si>
    <t>FRANCISCO PEREZ TABUENCA</t>
  </si>
  <si>
    <t>CARLOS VARONA GALLEL</t>
  </si>
  <si>
    <t>PEDRO BERNAD ARCUSA</t>
  </si>
  <si>
    <t>JESUS POLO OBON</t>
  </si>
  <si>
    <t>DANIEL NAVARRO SERRANO</t>
  </si>
  <si>
    <t>IGNACIO BARRIO MARCO</t>
  </si>
  <si>
    <t>PEDRO BERNAD  VIDAO</t>
  </si>
  <si>
    <t>JOSE ANTONIO PELEGRIN PARDOS</t>
  </si>
  <si>
    <t>SERGIO GRACIA ROSELL</t>
  </si>
  <si>
    <t>JOSE LUIS CERESUELA BUISAN</t>
  </si>
  <si>
    <t>VICENTE TRAVER CARRETERO</t>
  </si>
  <si>
    <t>FRANCISCO J MENENCEZ FERNANDEZ</t>
  </si>
  <si>
    <t>JORGE DOMINGUEL FALCES</t>
  </si>
  <si>
    <t>JESUS CAMARA BERDIEL</t>
  </si>
  <si>
    <t>ENRIQUE BUJEDA BIOTA</t>
  </si>
  <si>
    <t>FERNANDO BELTRAN RIBERA</t>
  </si>
  <si>
    <t>FLORENCIO HIDALGO</t>
  </si>
  <si>
    <t>JOSE LUIS HERNANDEZ NAVARRO</t>
  </si>
  <si>
    <t>VICTOR JAVIER BOLDOVA HERNANDEZ</t>
  </si>
  <si>
    <t>LICENCIAS</t>
  </si>
  <si>
    <t>FELIX TORCAL MORLANES</t>
  </si>
  <si>
    <t>ANDRES REDONDO BURGUES</t>
  </si>
  <si>
    <t>RAMON MUNARRIZ BERMUDO</t>
  </si>
  <si>
    <t>ALBERTP ESCUER ESTESO</t>
  </si>
  <si>
    <t>CARLOS FERRER SANCHEZ</t>
  </si>
  <si>
    <t>JAUME LLADOS GUASCH</t>
  </si>
  <si>
    <t>ANTONIO LOPEZ ROMERO</t>
  </si>
  <si>
    <t>TIRADORES VARMINT PESADO AIRE</t>
  </si>
  <si>
    <t>TIRADORES VARMINT PESADO</t>
  </si>
  <si>
    <t>TIRADORES VARMINT LIGERO</t>
  </si>
  <si>
    <t>TIRADORES SPORTER</t>
  </si>
  <si>
    <t>MIGUEL ANGEL USON MUÑIO</t>
  </si>
  <si>
    <t>JOSE LUIS GARCIA DE VICUÑA</t>
  </si>
  <si>
    <t>RAFAEL ZALDIVAR MONGUILLAN</t>
  </si>
  <si>
    <t>DANIEL BLANCH GONZALEZ</t>
  </si>
  <si>
    <t>ROBERTO ANADON MAMES</t>
  </si>
  <si>
    <t>ISABEL GONZALEZ BRITO</t>
  </si>
  <si>
    <t>TIRADORES MASCULINO SENIOR</t>
  </si>
  <si>
    <t>TIRADORES MASCULINO VETERANO</t>
  </si>
  <si>
    <t>FRANCISCO JAVIER GERONA LABUENA</t>
  </si>
  <si>
    <t>MANUEL CARRIÑO MOLINA</t>
  </si>
  <si>
    <t>JOSE MANUEL RODRIGUEZ RODRIGUEZ</t>
  </si>
  <si>
    <t>JOSE LUIS LAPEÑA BAILO</t>
  </si>
  <si>
    <t>OSCAR LOPEZ SANMARTIN</t>
  </si>
  <si>
    <t>GUILLERMO ALLUE CHUECA</t>
  </si>
  <si>
    <t>MIGUEL ANGEL CAMBRA GIL</t>
  </si>
  <si>
    <t>JESUS JULIAN DIEZ ALONSO</t>
  </si>
  <si>
    <t>ABEL CASANOVA LOPEZ</t>
  </si>
  <si>
    <t>ALFREDO CARLOS ALEGRE BESCOS</t>
  </si>
  <si>
    <t>ANGEL CASERO ARPAL</t>
  </si>
  <si>
    <t>JOSE IGNACIO LLORENTE HERAS</t>
  </si>
  <si>
    <t>LUIS IGNACIO ORTIZ ORIGÜEN</t>
  </si>
  <si>
    <t>FRANCISCO JAVIER SALANOVA PELEZ</t>
  </si>
  <si>
    <t>JOAQUIN SERRANO FERNANDEZ</t>
  </si>
  <si>
    <t>JUAN MANUEL RAMIREZ BENITO</t>
  </si>
  <si>
    <t>JAVIER JIMENEZ CARBO</t>
  </si>
  <si>
    <t xml:space="preserve">                 Armas Históricas -MARTÍN CEREZO</t>
  </si>
  <si>
    <t xml:space="preserve">                 Armas Históricas -ELOY GONZALO</t>
  </si>
  <si>
    <t>ANGEL CEBOLLERO ARTERO</t>
  </si>
  <si>
    <t>JOSE RAMON PUERTOLAS HERNANDEZ</t>
  </si>
  <si>
    <t>HUGO LIDOY RECIO</t>
  </si>
  <si>
    <t>BARSAN TRAIAN</t>
  </si>
  <si>
    <t>ANDRES REDONDON</t>
  </si>
  <si>
    <t>FRANCISCO JAVIER BERMEJO ALONSO</t>
  </si>
  <si>
    <t>JOSE MANUEL GARCIA</t>
  </si>
  <si>
    <t>JOSE LUIS SERRATE DONOSO</t>
  </si>
  <si>
    <t>TIMNA FREIRE</t>
  </si>
  <si>
    <t>DAVID ARRESE</t>
  </si>
  <si>
    <t>ENRIQUE RUBIO ROYO</t>
  </si>
  <si>
    <t>CARLOS ENRIQUE HAMMONS SANCHEZ</t>
  </si>
  <si>
    <t>RAMIRO LOPEZ GARCIA</t>
  </si>
  <si>
    <t>JUAN FRANCISO SANCHEZ</t>
  </si>
  <si>
    <t>EUGENIO GARCES BONET</t>
  </si>
  <si>
    <t>ALFREDO ARA ROLDAN</t>
  </si>
  <si>
    <t>JOSE FERNANDO CANSADO LOZANO</t>
  </si>
  <si>
    <t>DOLORES LEONARTE</t>
  </si>
  <si>
    <t>PILI SANZ</t>
  </si>
  <si>
    <t>CARLOS RAMON FLETA</t>
  </si>
  <si>
    <t>PEDRO MIGUEL ABOS PEDRAGOSA</t>
  </si>
  <si>
    <t>JAVIER RABINAL</t>
  </si>
  <si>
    <t>MIGUEL CRESPO ROMERO</t>
  </si>
  <si>
    <t>JESUS JAMBRINA CAMPOS</t>
  </si>
  <si>
    <t>MARCELO ANGEL GARCIA LOPEZ</t>
  </si>
  <si>
    <t>JUAN FRANCISCO SANCHEZ</t>
  </si>
  <si>
    <t>DIEGO SANCHO-ARROYO CORNO</t>
  </si>
  <si>
    <t>JUAN JOSE PASCUAL NADAL</t>
  </si>
  <si>
    <t>MANUEL RAMIREZ BENITO</t>
  </si>
  <si>
    <t>JOSE GRIMA SAN MARTIN</t>
  </si>
  <si>
    <t>JORGE ESTRADA LOPEZ</t>
  </si>
  <si>
    <t>SANDRA MARA DA SILVA PIEDADE</t>
  </si>
  <si>
    <t>JOSE CARLOS GILARTE PEREZ</t>
  </si>
  <si>
    <t>MIGUEL ANGEL GOMEZ ROLDAN</t>
  </si>
  <si>
    <t>JUAN MIGUEL ALGOTA</t>
  </si>
  <si>
    <t>ROBERTO ROSELLO LOZANO</t>
  </si>
  <si>
    <t>ENRIQUE NAVARRO</t>
  </si>
  <si>
    <t>JOSE MANUEL SOLANAS PONTAQUE</t>
  </si>
  <si>
    <t>JAVIER PAESA</t>
  </si>
  <si>
    <t>JOSE RAMON POLO</t>
  </si>
  <si>
    <t>MELANIE SCOTT TAYLOR</t>
  </si>
  <si>
    <t>MARIO RAMOS JARAY</t>
  </si>
  <si>
    <t>VICTOR SAEZ GUINEA</t>
  </si>
  <si>
    <t>FRANCISCO LAGUNA</t>
  </si>
  <si>
    <t>DANIEL SAN SEBASTIAN</t>
  </si>
  <si>
    <t>PEDRO GONZALEZ SANZ</t>
  </si>
  <si>
    <t>AMELIA GOMEZ JUAN</t>
  </si>
  <si>
    <t>ANA MARIA ARNEDO MIRO</t>
  </si>
  <si>
    <t>JUAN GANCEDO LOMBA</t>
  </si>
  <si>
    <t>FERNANDO CAMBRA ALIAGA</t>
  </si>
  <si>
    <t>FRANCISCO LAGUNA SANTOLARIA</t>
  </si>
  <si>
    <t>JOSE MIGUEL ARIALLA GASCON</t>
  </si>
  <si>
    <t>FEDERICO UZCUDUN ARTIGAS</t>
  </si>
  <si>
    <t>ALFONSO CABELLO FLORES</t>
  </si>
  <si>
    <t>RICARDO PAUMARD OLIVAN</t>
  </si>
  <si>
    <t>CESAR PAUMARD OLIVAN</t>
  </si>
  <si>
    <t>MANUEL CASAO GARCIA</t>
  </si>
  <si>
    <t>MANUEL OREA</t>
  </si>
  <si>
    <t>FRANCISCO JAVIER BERMEO ALONSO</t>
  </si>
  <si>
    <t>JOSE MARIA FERNANDEZ SANCHEZ</t>
  </si>
  <si>
    <t>JUAN JOSE FRANCES GARCIA</t>
  </si>
  <si>
    <t>HECTOR MAGNO</t>
  </si>
  <si>
    <t>MODALIDAD:  F-CLASS - AIRE OPEN</t>
  </si>
  <si>
    <t>TIRADAS</t>
  </si>
  <si>
    <t>FRANCISCO LACASA OLIETE</t>
  </si>
  <si>
    <t>JOSE ANTONIO SOTO ORTEGA</t>
  </si>
  <si>
    <t>DAVID JERABEK</t>
  </si>
  <si>
    <t>WALTER DOLZ PESCADOR</t>
  </si>
  <si>
    <t>ANTONIO GIMENEZ VALVERDE</t>
  </si>
  <si>
    <t>Cº ARAGON</t>
  </si>
  <si>
    <t>VICENTE PICAZO GARZON</t>
  </si>
  <si>
    <t>JESUS PITAR GARCES</t>
  </si>
  <si>
    <t>CARLOS FERNANDEZ RODRIGO</t>
  </si>
  <si>
    <t>JOSE MANUEL LOPEZ VALLES</t>
  </si>
  <si>
    <t>JOSE GRIMA SANMARTIN</t>
  </si>
  <si>
    <t>MIGUEL CRESPO</t>
  </si>
  <si>
    <t>JOSE MARIA ALLUE</t>
  </si>
  <si>
    <t>SANDRA MARA DA SILVA</t>
  </si>
  <si>
    <t>ENCARNA PINO GARCIA</t>
  </si>
  <si>
    <t>POLILLAS</t>
  </si>
  <si>
    <t>Cº PROV.</t>
  </si>
  <si>
    <t>COPA REY</t>
  </si>
  <si>
    <t>Cº PROV</t>
  </si>
  <si>
    <t>15+15 PISTOLA 9 mm</t>
  </si>
  <si>
    <t>MANUEL GRAO RIVAS</t>
  </si>
  <si>
    <t>MANUEL MARTINEZ PEREZ</t>
  </si>
  <si>
    <t>LUIS FERNANDO GUTIERREZ GARCIA</t>
  </si>
  <si>
    <t>ANDRES BOZAL DE LOS HIELOS</t>
  </si>
  <si>
    <t>DOMINGO PEREZ COSCULLANO</t>
  </si>
  <si>
    <t>ELENA SANCHEZ CASTAN</t>
  </si>
  <si>
    <t>LUIS ALFREDO PRADES ALONSO</t>
  </si>
  <si>
    <t>PEDRO J. TEJERO DOMINGUEZ</t>
  </si>
  <si>
    <t>ALEJANDRO RELANCIO</t>
  </si>
  <si>
    <t>NATACHA MAESTRE</t>
  </si>
  <si>
    <t>ELISABETH REYES</t>
  </si>
  <si>
    <t>DAVID CENTELLES ESTELLA</t>
  </si>
  <si>
    <t>JORGE SADABA CORRAL</t>
  </si>
  <si>
    <t>RAFAEL LAPUENTE</t>
  </si>
  <si>
    <t>DANIEL SANSEBASTIAN</t>
  </si>
  <si>
    <t>T. Coronel Perez Legasa</t>
  </si>
  <si>
    <t>JAIME LLADOS GUASCH</t>
  </si>
  <si>
    <t>GABRIEL RAMON GARCIA RODRIGUEZ</t>
  </si>
  <si>
    <t>JOSE MIGUEL ESCUDERO VILLAROYA</t>
  </si>
  <si>
    <t>OSCAR LANDETA ELORZ</t>
  </si>
  <si>
    <t>PEDRO CRUZ MARQUEZ</t>
  </si>
  <si>
    <t>RAFAEL ZARDIVAR</t>
  </si>
  <si>
    <t>FERNANDO MORENO</t>
  </si>
  <si>
    <t>IGNACIO RELANCIO</t>
  </si>
  <si>
    <t>LA MOSCA</t>
  </si>
  <si>
    <t>ERNESTO MACIPE</t>
  </si>
  <si>
    <t>MARIO ARANDA</t>
  </si>
  <si>
    <t>MARCO ANTONIO COVA DOMINGUEZ</t>
  </si>
  <si>
    <t xml:space="preserve">JOSE MARIA TRILLA LISON </t>
  </si>
  <si>
    <t>JAVIER SORIA JIMENEZ</t>
  </si>
  <si>
    <t>MANUEL ANGEL MARTINEZ PEREZ</t>
  </si>
  <si>
    <t xml:space="preserve">  15+15 P Deportiva </t>
  </si>
  <si>
    <t>R PONDERADO</t>
  </si>
  <si>
    <t>P.PONDERADO</t>
  </si>
  <si>
    <t>P PONDERADO</t>
  </si>
  <si>
    <t>VICTOR PICAZO GALERA</t>
  </si>
  <si>
    <t>F.1 DIA</t>
  </si>
  <si>
    <t>ANA NOGUERA JIMENEZ</t>
  </si>
  <si>
    <t>MIGUEL ANGEN ANZUE</t>
  </si>
  <si>
    <t>JAVIER ASENSIO SUBSIERRA</t>
  </si>
  <si>
    <t>SANTIAGO MORILLO LISA</t>
  </si>
  <si>
    <t>ANTONIO GRACIA ZUBIRI</t>
  </si>
  <si>
    <t>ANTONIO NOGUERA JIMENEZ</t>
  </si>
  <si>
    <t>LUIS LLORENTE BARRIO</t>
  </si>
  <si>
    <t>CARLOS RAMOS</t>
  </si>
  <si>
    <t>JUAN PEDRO DE JESUS MORALES</t>
  </si>
  <si>
    <t>JOSE LUIS RODRIGUEZ TEJEDA</t>
  </si>
  <si>
    <t>JOSE VICTOR MURILLO LATORRE</t>
  </si>
  <si>
    <t>RUBEN EGIDO PEREZ</t>
  </si>
  <si>
    <t>JOSE FRANCISCO BERNA GIL</t>
  </si>
  <si>
    <t>FERNANDO CRUZ MIRAMON</t>
  </si>
  <si>
    <t>SERGIO TOSAO ROTA</t>
  </si>
  <si>
    <t>CESAR ARCOS HERRANZ</t>
  </si>
  <si>
    <t>ANTONIO NOGUERA LOBERA</t>
  </si>
  <si>
    <t>ALFONSO RAFAEL FALO ABADIA</t>
  </si>
  <si>
    <t xml:space="preserve">JAVIER GERONA </t>
  </si>
  <si>
    <t>FRANCISCO JAVIER MATERO LOZANO</t>
  </si>
  <si>
    <t>ALEJANDRO ESPINOSA LAMIEL</t>
  </si>
  <si>
    <t>DIEGO DOMINGUEZ  CARABANTES</t>
  </si>
  <si>
    <t>LUIS MARTINEZ</t>
  </si>
  <si>
    <t>MANUEL GONZALEZ CENTENO</t>
  </si>
  <si>
    <t>MANRIQUE  PEREZ ARBUES</t>
  </si>
  <si>
    <t>FERNANDO BELTRAN BLAZQUEZ</t>
  </si>
  <si>
    <t>RAMON GABARRE</t>
  </si>
  <si>
    <t>VICTOR  ESTAUN MONTANER</t>
  </si>
  <si>
    <t>ENRIQUE ANDRES MEDINA</t>
  </si>
  <si>
    <t>FRANCISCO JAVIER MONTAÑES</t>
  </si>
  <si>
    <t>RAFAEL ZALDIVAR MONGUILAN</t>
  </si>
  <si>
    <t>RAFAEL LOMBARTE DEL VALLE</t>
  </si>
  <si>
    <t>ALEJANDRO BESCOS TRULLENQUE</t>
  </si>
  <si>
    <t>FRANCISCO JESUS MENENDEZ FERNANDEZ</t>
  </si>
  <si>
    <t>JOSE EUGENIO GARMENDIA MERINO</t>
  </si>
  <si>
    <t>MIGUEL VICENTE ALFONSO MAZA</t>
  </si>
  <si>
    <t>VICENTE LATORRE AYENSA</t>
  </si>
  <si>
    <t>GLORIA MARIA DE CORTES HERRERA</t>
  </si>
  <si>
    <t>BLAS GASIÓN MEDEL</t>
  </si>
  <si>
    <t>JUAN FRANCISCO SANCHEZ GARCIA</t>
  </si>
  <si>
    <t>CARLOS BELDA ARREGUI</t>
  </si>
  <si>
    <t>SANDRA GARCIA MARTIN</t>
  </si>
  <si>
    <t>ALBERTO CORO AZNAR</t>
  </si>
  <si>
    <t>SERGIO CRESPO</t>
  </si>
  <si>
    <t>JOSE MANUEL CASAO GARCIA</t>
  </si>
  <si>
    <t>RICARDO BERTI GRACIA</t>
  </si>
  <si>
    <t>ALFREDO PRADES</t>
  </si>
  <si>
    <t>ALBERTO CASTROVIEJO</t>
  </si>
  <si>
    <t>DAVID BONDIA CASE</t>
  </si>
  <si>
    <t>CAMILO LOSADA</t>
  </si>
  <si>
    <t>SIMEON PIMPINELA ALVAREZ</t>
  </si>
  <si>
    <t>JOSE MARIA GONZALEZ</t>
  </si>
  <si>
    <t>PEDRO PASAMAR VIDAL</t>
  </si>
  <si>
    <t>ROBERTO GRIMA GRACIA</t>
  </si>
  <si>
    <t>LUIS ALVIRA ARDANUY</t>
  </si>
  <si>
    <t>CANDIDO JUAN GIMENEZ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</si>
</sst>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;@"/>
    <numFmt numFmtId="165" formatCode="0.0"/>
  </numFmts>
  <fonts count="46" x14ac:knownFonts="1"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24"/>
      <name val="Arial"/>
      <family val="2"/>
    </font>
    <font>
      <b/>
      <sz val="12"/>
      <color indexed="12"/>
      <name val="Verdana"/>
      <family val="2"/>
    </font>
    <font>
      <b/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Arial"/>
      <family val="2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rgb="FF990099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rgb="FF996633"/>
      <name val="Calibri"/>
      <family val="2"/>
      <scheme val="minor"/>
    </font>
    <font>
      <sz val="12"/>
      <name val="Calibri"/>
      <family val="2"/>
      <scheme val="minor"/>
    </font>
    <font>
      <sz val="12"/>
      <color rgb="FF996633"/>
      <name val="Calibri"/>
      <family val="2"/>
      <scheme val="minor"/>
    </font>
    <font>
      <b/>
      <sz val="12"/>
      <color rgb="FF996633"/>
      <name val="Calibri"/>
      <family val="2"/>
      <scheme val="minor"/>
    </font>
    <font>
      <sz val="10"/>
      <color rgb="FF996633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Verdana"/>
      <family val="2"/>
    </font>
    <font>
      <b/>
      <sz val="12"/>
      <color theme="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48B5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164" fontId="0" fillId="0" borderId="0"/>
    <xf numFmtId="164" fontId="2" fillId="0" borderId="0"/>
  </cellStyleXfs>
  <cellXfs count="746">
    <xf numFmtId="164" fontId="0" fillId="0" borderId="0" xfId="0"/>
    <xf numFmtId="164" fontId="1" fillId="0" borderId="0" xfId="0" applyFont="1"/>
    <xf numFmtId="164" fontId="0" fillId="0" borderId="1" xfId="0" applyBorder="1"/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4" fillId="0" borderId="0" xfId="0" applyFont="1"/>
    <xf numFmtId="164" fontId="0" fillId="0" borderId="0" xfId="0" applyAlignment="1">
      <alignment horizontal="center" vertical="center"/>
    </xf>
    <xf numFmtId="3" fontId="0" fillId="0" borderId="0" xfId="0" applyNumberFormat="1"/>
    <xf numFmtId="164" fontId="2" fillId="0" borderId="1" xfId="0" applyFont="1" applyBorder="1" applyAlignment="1">
      <alignment horizontal="left"/>
    </xf>
    <xf numFmtId="164" fontId="2" fillId="0" borderId="11" xfId="0" applyFont="1" applyBorder="1" applyAlignment="1">
      <alignment horizontal="left"/>
    </xf>
    <xf numFmtId="164" fontId="0" fillId="0" borderId="11" xfId="0" applyBorder="1" applyAlignment="1">
      <alignment horizontal="center"/>
    </xf>
    <xf numFmtId="3" fontId="0" fillId="0" borderId="0" xfId="0" applyNumberFormat="1" applyAlignment="1">
      <alignment horizontal="center"/>
    </xf>
    <xf numFmtId="164" fontId="2" fillId="0" borderId="9" xfId="0" applyFont="1" applyBorder="1" applyAlignment="1">
      <alignment horizontal="left"/>
    </xf>
    <xf numFmtId="164" fontId="12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7" fillId="0" borderId="16" xfId="0" applyFont="1" applyBorder="1"/>
    <xf numFmtId="164" fontId="10" fillId="0" borderId="16" xfId="0" applyFont="1" applyBorder="1" applyAlignment="1">
      <alignment horizontal="center"/>
    </xf>
    <xf numFmtId="164" fontId="6" fillId="0" borderId="0" xfId="0" applyFont="1"/>
    <xf numFmtId="164" fontId="17" fillId="0" borderId="0" xfId="0" applyFont="1"/>
    <xf numFmtId="0" fontId="13" fillId="0" borderId="1" xfId="0" applyNumberFormat="1" applyFont="1" applyBorder="1" applyAlignment="1">
      <alignment horizontal="center" vertical="center"/>
    </xf>
    <xf numFmtId="0" fontId="17" fillId="0" borderId="0" xfId="0" applyNumberFormat="1" applyFont="1"/>
    <xf numFmtId="0" fontId="12" fillId="0" borderId="1" xfId="0" applyNumberFormat="1" applyFont="1" applyBorder="1" applyAlignment="1">
      <alignment horizont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2" xfId="0" applyNumberFormat="1" applyBorder="1"/>
    <xf numFmtId="0" fontId="0" fillId="4" borderId="1" xfId="0" applyNumberFormat="1" applyFill="1" applyBorder="1" applyAlignment="1">
      <alignment horizontal="center"/>
    </xf>
    <xf numFmtId="0" fontId="12" fillId="0" borderId="20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9" xfId="0" applyNumberFormat="1" applyBorder="1"/>
    <xf numFmtId="0" fontId="0" fillId="0" borderId="9" xfId="0" applyNumberFormat="1" applyBorder="1" applyAlignment="1">
      <alignment horizontal="center"/>
    </xf>
    <xf numFmtId="0" fontId="15" fillId="0" borderId="1" xfId="0" applyNumberFormat="1" applyFont="1" applyBorder="1" applyAlignment="1">
      <alignment horizontal="left"/>
    </xf>
    <xf numFmtId="0" fontId="15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12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2" fillId="4" borderId="1" xfId="0" applyNumberFormat="1" applyFont="1" applyFill="1" applyBorder="1"/>
    <xf numFmtId="0" fontId="2" fillId="4" borderId="2" xfId="0" applyNumberFormat="1" applyFont="1" applyFill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0" xfId="0" applyNumberFormat="1" applyFont="1" applyFill="1" applyAlignment="1">
      <alignment horizontal="center"/>
    </xf>
    <xf numFmtId="0" fontId="2" fillId="4" borderId="0" xfId="0" applyNumberFormat="1" applyFont="1" applyFill="1"/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7" fillId="0" borderId="16" xfId="0" applyNumberFormat="1" applyFont="1" applyBorder="1"/>
    <xf numFmtId="0" fontId="8" fillId="0" borderId="4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164" fontId="10" fillId="0" borderId="16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0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 vertical="center"/>
    </xf>
    <xf numFmtId="164" fontId="9" fillId="0" borderId="12" xfId="0" applyFont="1" applyBorder="1" applyAlignment="1">
      <alignment horizontal="center" vertical="center"/>
    </xf>
    <xf numFmtId="0" fontId="7" fillId="0" borderId="0" xfId="0" applyNumberFormat="1" applyFont="1"/>
    <xf numFmtId="164" fontId="2" fillId="4" borderId="1" xfId="1" applyFill="1" applyBorder="1"/>
    <xf numFmtId="0" fontId="0" fillId="4" borderId="1" xfId="0" applyNumberFormat="1" applyFill="1" applyBorder="1"/>
    <xf numFmtId="0" fontId="12" fillId="4" borderId="20" xfId="0" applyNumberFormat="1" applyFont="1" applyFill="1" applyBorder="1" applyAlignment="1">
      <alignment horizontal="center"/>
    </xf>
    <xf numFmtId="164" fontId="0" fillId="4" borderId="0" xfId="0" applyFill="1"/>
    <xf numFmtId="0" fontId="0" fillId="4" borderId="0" xfId="0" applyNumberFormat="1" applyFill="1"/>
    <xf numFmtId="0" fontId="0" fillId="0" borderId="0" xfId="0" applyNumberFormat="1" applyAlignment="1">
      <alignment horizontal="center" vertical="center"/>
    </xf>
    <xf numFmtId="164" fontId="8" fillId="0" borderId="4" xfId="0" applyFont="1" applyBorder="1" applyAlignment="1">
      <alignment horizontal="center" vertical="center"/>
    </xf>
    <xf numFmtId="0" fontId="3" fillId="4" borderId="1" xfId="1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4" borderId="0" xfId="0" applyNumberFormat="1" applyFont="1" applyFill="1" applyAlignment="1">
      <alignment horizontal="center"/>
    </xf>
    <xf numFmtId="0" fontId="12" fillId="0" borderId="47" xfId="0" applyNumberFormat="1" applyFont="1" applyBorder="1" applyAlignment="1">
      <alignment horizontal="center"/>
    </xf>
    <xf numFmtId="164" fontId="12" fillId="0" borderId="48" xfId="0" applyFont="1" applyBorder="1" applyAlignment="1">
      <alignment horizontal="center"/>
    </xf>
    <xf numFmtId="0" fontId="5" fillId="0" borderId="8" xfId="0" applyNumberFormat="1" applyFont="1" applyBorder="1" applyAlignment="1">
      <alignment horizontal="left"/>
    </xf>
    <xf numFmtId="0" fontId="0" fillId="0" borderId="8" xfId="0" applyNumberFormat="1" applyBorder="1"/>
    <xf numFmtId="0" fontId="0" fillId="0" borderId="8" xfId="0" applyNumberFormat="1" applyBorder="1" applyAlignment="1">
      <alignment horizontal="left"/>
    </xf>
    <xf numFmtId="0" fontId="0" fillId="0" borderId="34" xfId="0" applyNumberFormat="1" applyBorder="1"/>
    <xf numFmtId="0" fontId="15" fillId="0" borderId="8" xfId="0" applyNumberFormat="1" applyFont="1" applyBorder="1" applyAlignment="1">
      <alignment horizontal="left"/>
    </xf>
    <xf numFmtId="0" fontId="16" fillId="0" borderId="20" xfId="0" applyNumberFormat="1" applyFont="1" applyBorder="1" applyAlignment="1">
      <alignment horizontal="center"/>
    </xf>
    <xf numFmtId="164" fontId="2" fillId="0" borderId="10" xfId="0" applyFont="1" applyBorder="1" applyAlignment="1">
      <alignment horizontal="left"/>
    </xf>
    <xf numFmtId="3" fontId="12" fillId="0" borderId="21" xfId="0" applyNumberFormat="1" applyFont="1" applyBorder="1" applyAlignment="1">
      <alignment horizontal="center"/>
    </xf>
    <xf numFmtId="164" fontId="19" fillId="0" borderId="0" xfId="0" applyFont="1"/>
    <xf numFmtId="0" fontId="2" fillId="4" borderId="6" xfId="0" applyNumberFormat="1" applyFont="1" applyFill="1" applyBorder="1"/>
    <xf numFmtId="0" fontId="10" fillId="4" borderId="9" xfId="0" applyNumberFormat="1" applyFont="1" applyFill="1" applyBorder="1" applyAlignment="1">
      <alignment horizontal="left"/>
    </xf>
    <xf numFmtId="164" fontId="12" fillId="3" borderId="0" xfId="0" applyFont="1" applyFill="1" applyAlignment="1">
      <alignment horizontal="center"/>
    </xf>
    <xf numFmtId="3" fontId="0" fillId="0" borderId="1" xfId="0" applyNumberFormat="1" applyBorder="1"/>
    <xf numFmtId="0" fontId="2" fillId="0" borderId="8" xfId="0" applyNumberFormat="1" applyFont="1" applyBorder="1"/>
    <xf numFmtId="0" fontId="12" fillId="4" borderId="21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8" fillId="0" borderId="47" xfId="0" applyNumberFormat="1" applyFont="1" applyBorder="1" applyAlignment="1">
      <alignment horizontal="center"/>
    </xf>
    <xf numFmtId="0" fontId="8" fillId="0" borderId="50" xfId="0" applyNumberFormat="1" applyFont="1" applyBorder="1" applyAlignment="1">
      <alignment horizontal="center"/>
    </xf>
    <xf numFmtId="0" fontId="8" fillId="0" borderId="48" xfId="0" applyNumberFormat="1" applyFont="1" applyBorder="1" applyAlignment="1">
      <alignment horizontal="center"/>
    </xf>
    <xf numFmtId="0" fontId="12" fillId="0" borderId="27" xfId="0" applyNumberFormat="1" applyFont="1" applyBorder="1" applyAlignment="1">
      <alignment horizontal="center"/>
    </xf>
    <xf numFmtId="164" fontId="15" fillId="0" borderId="1" xfId="0" applyFont="1" applyBorder="1"/>
    <xf numFmtId="1" fontId="10" fillId="4" borderId="40" xfId="0" applyNumberFormat="1" applyFont="1" applyFill="1" applyBorder="1" applyAlignment="1">
      <alignment horizontal="center"/>
    </xf>
    <xf numFmtId="1" fontId="10" fillId="4" borderId="9" xfId="0" applyNumberFormat="1" applyFont="1" applyFill="1" applyBorder="1" applyAlignment="1">
      <alignment horizontal="center"/>
    </xf>
    <xf numFmtId="1" fontId="10" fillId="4" borderId="38" xfId="0" applyNumberFormat="1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1" fontId="0" fillId="0" borderId="0" xfId="0" applyNumberFormat="1"/>
    <xf numFmtId="1" fontId="7" fillId="0" borderId="16" xfId="0" applyNumberFormat="1" applyFont="1" applyBorder="1"/>
    <xf numFmtId="1" fontId="7" fillId="0" borderId="0" xfId="0" applyNumberFormat="1" applyFont="1"/>
    <xf numFmtId="1" fontId="8" fillId="0" borderId="4" xfId="0" applyNumberFormat="1" applyFont="1" applyBorder="1" applyAlignment="1">
      <alignment horizontal="center" vertical="center"/>
    </xf>
    <xf numFmtId="1" fontId="10" fillId="4" borderId="39" xfId="0" applyNumberFormat="1" applyFont="1" applyFill="1" applyBorder="1" applyAlignment="1">
      <alignment horizontal="center"/>
    </xf>
    <xf numFmtId="1" fontId="10" fillId="4" borderId="11" xfId="0" applyNumberFormat="1" applyFont="1" applyFill="1" applyBorder="1" applyAlignment="1">
      <alignment horizontal="center"/>
    </xf>
    <xf numFmtId="1" fontId="10" fillId="4" borderId="41" xfId="0" applyNumberFormat="1" applyFont="1" applyFill="1" applyBorder="1" applyAlignment="1">
      <alignment horizontal="center"/>
    </xf>
    <xf numFmtId="1" fontId="10" fillId="0" borderId="16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/>
    </xf>
    <xf numFmtId="1" fontId="0" fillId="4" borderId="0" xfId="0" applyNumberFormat="1" applyFill="1"/>
    <xf numFmtId="0" fontId="2" fillId="0" borderId="25" xfId="0" applyNumberFormat="1" applyFont="1" applyBorder="1"/>
    <xf numFmtId="0" fontId="8" fillId="0" borderId="9" xfId="0" applyNumberFormat="1" applyFont="1" applyBorder="1" applyAlignment="1">
      <alignment horizontal="center"/>
    </xf>
    <xf numFmtId="0" fontId="12" fillId="4" borderId="62" xfId="0" applyNumberFormat="1" applyFont="1" applyFill="1" applyBorder="1" applyAlignment="1">
      <alignment horizontal="center"/>
    </xf>
    <xf numFmtId="164" fontId="12" fillId="0" borderId="0" xfId="0" applyFont="1"/>
    <xf numFmtId="164" fontId="3" fillId="6" borderId="1" xfId="1" applyFont="1" applyFill="1" applyBorder="1" applyAlignment="1">
      <alignment horizontal="center"/>
    </xf>
    <xf numFmtId="164" fontId="3" fillId="6" borderId="1" xfId="1" applyFont="1" applyFill="1" applyBorder="1" applyAlignment="1">
      <alignment horizontal="left"/>
    </xf>
    <xf numFmtId="16" fontId="3" fillId="6" borderId="1" xfId="1" applyNumberFormat="1" applyFont="1" applyFill="1" applyBorder="1" applyAlignment="1">
      <alignment horizontal="center"/>
    </xf>
    <xf numFmtId="16" fontId="3" fillId="6" borderId="1" xfId="1" quotePrefix="1" applyNumberFormat="1" applyFont="1" applyFill="1" applyBorder="1" applyAlignment="1">
      <alignment horizontal="center"/>
    </xf>
    <xf numFmtId="164" fontId="5" fillId="0" borderId="0" xfId="0" applyFont="1"/>
    <xf numFmtId="164" fontId="0" fillId="0" borderId="63" xfId="0" applyBorder="1"/>
    <xf numFmtId="0" fontId="23" fillId="0" borderId="1" xfId="1" applyNumberFormat="1" applyFont="1" applyBorder="1" applyAlignment="1">
      <alignment horizontal="center"/>
    </xf>
    <xf numFmtId="164" fontId="24" fillId="4" borderId="1" xfId="1" applyFont="1" applyFill="1" applyBorder="1"/>
    <xf numFmtId="0" fontId="24" fillId="4" borderId="1" xfId="1" applyNumberFormat="1" applyFont="1" applyFill="1" applyBorder="1" applyAlignment="1">
      <alignment horizontal="center" vertical="center"/>
    </xf>
    <xf numFmtId="1" fontId="24" fillId="4" borderId="1" xfId="1" applyNumberFormat="1" applyFont="1" applyFill="1" applyBorder="1" applyAlignment="1">
      <alignment horizontal="center" vertical="center"/>
    </xf>
    <xf numFmtId="0" fontId="23" fillId="4" borderId="1" xfId="1" applyNumberFormat="1" applyFont="1" applyFill="1" applyBorder="1" applyAlignment="1">
      <alignment horizontal="center"/>
    </xf>
    <xf numFmtId="164" fontId="22" fillId="7" borderId="9" xfId="1" applyFont="1" applyFill="1" applyBorder="1" applyAlignment="1">
      <alignment horizontal="center"/>
    </xf>
    <xf numFmtId="164" fontId="24" fillId="0" borderId="1" xfId="1" applyFont="1" applyBorder="1"/>
    <xf numFmtId="0" fontId="24" fillId="0" borderId="1" xfId="1" applyNumberFormat="1" applyFont="1" applyBorder="1" applyAlignment="1">
      <alignment horizontal="center" vertical="center"/>
    </xf>
    <xf numFmtId="1" fontId="24" fillId="0" borderId="1" xfId="1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4" fillId="0" borderId="17" xfId="1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/>
    </xf>
    <xf numFmtId="0" fontId="15" fillId="4" borderId="2" xfId="0" applyNumberFormat="1" applyFont="1" applyFill="1" applyBorder="1"/>
    <xf numFmtId="0" fontId="15" fillId="4" borderId="2" xfId="0" applyNumberFormat="1" applyFont="1" applyFill="1" applyBorder="1" applyAlignment="1">
      <alignment horizontal="center"/>
    </xf>
    <xf numFmtId="3" fontId="16" fillId="4" borderId="2" xfId="0" applyNumberFormat="1" applyFont="1" applyFill="1" applyBorder="1" applyAlignment="1">
      <alignment horizontal="center"/>
    </xf>
    <xf numFmtId="0" fontId="16" fillId="0" borderId="1" xfId="0" applyNumberFormat="1" applyFont="1" applyBorder="1" applyAlignment="1">
      <alignment horizontal="center"/>
    </xf>
    <xf numFmtId="0" fontId="15" fillId="0" borderId="1" xfId="0" applyNumberFormat="1" applyFont="1" applyBorder="1"/>
    <xf numFmtId="3" fontId="16" fillId="4" borderId="1" xfId="0" applyNumberFormat="1" applyFont="1" applyFill="1" applyBorder="1" applyAlignment="1">
      <alignment horizontal="center"/>
    </xf>
    <xf numFmtId="164" fontId="15" fillId="0" borderId="1" xfId="0" applyFont="1" applyBorder="1" applyAlignment="1">
      <alignment horizontal="center"/>
    </xf>
    <xf numFmtId="164" fontId="3" fillId="8" borderId="1" xfId="1" applyFont="1" applyFill="1" applyBorder="1" applyAlignment="1">
      <alignment horizontal="center"/>
    </xf>
    <xf numFmtId="16" fontId="3" fillId="8" borderId="1" xfId="1" applyNumberFormat="1" applyFont="1" applyFill="1" applyBorder="1" applyAlignment="1">
      <alignment horizontal="center"/>
    </xf>
    <xf numFmtId="16" fontId="3" fillId="8" borderId="1" xfId="1" quotePrefix="1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0" fontId="15" fillId="4" borderId="1" xfId="0" applyNumberFormat="1" applyFont="1" applyFill="1" applyBorder="1"/>
    <xf numFmtId="0" fontId="15" fillId="4" borderId="1" xfId="0" applyNumberFormat="1" applyFont="1" applyFill="1" applyBorder="1" applyAlignment="1">
      <alignment horizontal="center"/>
    </xf>
    <xf numFmtId="164" fontId="25" fillId="10" borderId="9" xfId="1" applyFont="1" applyFill="1" applyBorder="1" applyAlignment="1">
      <alignment horizontal="center"/>
    </xf>
    <xf numFmtId="0" fontId="15" fillId="0" borderId="2" xfId="0" applyNumberFormat="1" applyFont="1" applyBorder="1"/>
    <xf numFmtId="0" fontId="15" fillId="0" borderId="2" xfId="0" applyNumberFormat="1" applyFont="1" applyBorder="1" applyAlignment="1">
      <alignment horizontal="center"/>
    </xf>
    <xf numFmtId="0" fontId="15" fillId="4" borderId="2" xfId="0" applyNumberFormat="1" applyFont="1" applyFill="1" applyBorder="1" applyAlignment="1">
      <alignment horizontal="center" vertical="center"/>
    </xf>
    <xf numFmtId="0" fontId="16" fillId="4" borderId="2" xfId="0" applyNumberFormat="1" applyFont="1" applyFill="1" applyBorder="1" applyAlignment="1">
      <alignment horizontal="center" vertical="center"/>
    </xf>
    <xf numFmtId="0" fontId="15" fillId="4" borderId="1" xfId="0" applyNumberFormat="1" applyFont="1" applyFill="1" applyBorder="1" applyAlignment="1">
      <alignment horizontal="center" vertical="center"/>
    </xf>
    <xf numFmtId="164" fontId="15" fillId="4" borderId="1" xfId="0" applyFont="1" applyFill="1" applyBorder="1"/>
    <xf numFmtId="164" fontId="15" fillId="4" borderId="1" xfId="0" applyFont="1" applyFill="1" applyBorder="1" applyAlignment="1">
      <alignment horizontal="center"/>
    </xf>
    <xf numFmtId="164" fontId="15" fillId="4" borderId="1" xfId="0" applyFont="1" applyFill="1" applyBorder="1" applyAlignment="1">
      <alignment horizontal="center" vertical="center"/>
    </xf>
    <xf numFmtId="164" fontId="15" fillId="0" borderId="63" xfId="0" applyFont="1" applyBorder="1" applyAlignment="1">
      <alignment horizontal="center" vertical="center"/>
    </xf>
    <xf numFmtId="0" fontId="15" fillId="0" borderId="63" xfId="0" applyNumberFormat="1" applyFont="1" applyBorder="1" applyAlignment="1">
      <alignment horizontal="center" vertical="center"/>
    </xf>
    <xf numFmtId="1" fontId="15" fillId="0" borderId="63" xfId="0" applyNumberFormat="1" applyFont="1" applyBorder="1" applyAlignment="1">
      <alignment horizontal="center" vertical="center"/>
    </xf>
    <xf numFmtId="164" fontId="3" fillId="9" borderId="11" xfId="1" applyFont="1" applyFill="1" applyBorder="1" applyAlignment="1">
      <alignment horizontal="center"/>
    </xf>
    <xf numFmtId="164" fontId="3" fillId="9" borderId="11" xfId="1" applyFont="1" applyFill="1" applyBorder="1" applyAlignment="1">
      <alignment horizontal="left"/>
    </xf>
    <xf numFmtId="16" fontId="3" fillId="9" borderId="11" xfId="1" applyNumberFormat="1" applyFont="1" applyFill="1" applyBorder="1" applyAlignment="1">
      <alignment horizontal="center"/>
    </xf>
    <xf numFmtId="16" fontId="3" fillId="9" borderId="11" xfId="1" quotePrefix="1" applyNumberFormat="1" applyFont="1" applyFill="1" applyBorder="1" applyAlignment="1">
      <alignment horizontal="center"/>
    </xf>
    <xf numFmtId="164" fontId="22" fillId="11" borderId="13" xfId="1" applyFont="1" applyFill="1" applyBorder="1" applyAlignment="1">
      <alignment horizontal="center"/>
    </xf>
    <xf numFmtId="164" fontId="22" fillId="11" borderId="14" xfId="1" applyFont="1" applyFill="1" applyBorder="1" applyAlignment="1">
      <alignment horizontal="center"/>
    </xf>
    <xf numFmtId="16" fontId="22" fillId="11" borderId="14" xfId="1" quotePrefix="1" applyNumberFormat="1" applyFont="1" applyFill="1" applyBorder="1" applyAlignment="1">
      <alignment horizontal="center"/>
    </xf>
    <xf numFmtId="16" fontId="22" fillId="11" borderId="14" xfId="1" quotePrefix="1" applyNumberFormat="1" applyFont="1" applyFill="1" applyBorder="1" applyAlignment="1">
      <alignment horizontal="center" vertical="center"/>
    </xf>
    <xf numFmtId="164" fontId="22" fillId="11" borderId="14" xfId="1" quotePrefix="1" applyFont="1" applyFill="1" applyBorder="1" applyAlignment="1">
      <alignment horizontal="center" vertical="center"/>
    </xf>
    <xf numFmtId="16" fontId="22" fillId="11" borderId="29" xfId="1" quotePrefix="1" applyNumberFormat="1" applyFont="1" applyFill="1" applyBorder="1" applyAlignment="1">
      <alignment horizontal="center" vertical="center"/>
    </xf>
    <xf numFmtId="0" fontId="22" fillId="11" borderId="23" xfId="1" applyNumberFormat="1" applyFont="1" applyFill="1" applyBorder="1" applyAlignment="1">
      <alignment horizontal="center"/>
    </xf>
    <xf numFmtId="0" fontId="24" fillId="4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/>
    </xf>
    <xf numFmtId="164" fontId="15" fillId="0" borderId="1" xfId="0" applyFont="1" applyBorder="1" applyAlignment="1">
      <alignment horizontal="center" vertical="center"/>
    </xf>
    <xf numFmtId="164" fontId="15" fillId="0" borderId="17" xfId="0" applyFont="1" applyBorder="1"/>
    <xf numFmtId="2" fontId="15" fillId="0" borderId="1" xfId="0" applyNumberFormat="1" applyFont="1" applyBorder="1"/>
    <xf numFmtId="164" fontId="15" fillId="0" borderId="2" xfId="0" applyFont="1" applyBorder="1" applyAlignment="1">
      <alignment horizontal="center" vertical="center"/>
    </xf>
    <xf numFmtId="164" fontId="15" fillId="0" borderId="2" xfId="0" applyFont="1" applyBorder="1"/>
    <xf numFmtId="0" fontId="24" fillId="0" borderId="1" xfId="1" applyNumberFormat="1" applyFont="1" applyBorder="1"/>
    <xf numFmtId="0" fontId="24" fillId="0" borderId="1" xfId="0" applyNumberFormat="1" applyFont="1" applyBorder="1"/>
    <xf numFmtId="16" fontId="3" fillId="12" borderId="9" xfId="1" quotePrefix="1" applyNumberFormat="1" applyFont="1" applyFill="1" applyBorder="1" applyAlignment="1">
      <alignment horizontal="center"/>
    </xf>
    <xf numFmtId="0" fontId="16" fillId="4" borderId="2" xfId="0" applyNumberFormat="1" applyFont="1" applyFill="1" applyBorder="1" applyAlignment="1">
      <alignment horizontal="center"/>
    </xf>
    <xf numFmtId="0" fontId="16" fillId="4" borderId="1" xfId="0" applyNumberFormat="1" applyFont="1" applyFill="1" applyBorder="1" applyAlignment="1">
      <alignment horizontal="center"/>
    </xf>
    <xf numFmtId="0" fontId="24" fillId="0" borderId="1" xfId="1" applyNumberFormat="1" applyFont="1" applyBorder="1" applyAlignment="1">
      <alignment wrapText="1"/>
    </xf>
    <xf numFmtId="0" fontId="15" fillId="0" borderId="17" xfId="0" applyNumberFormat="1" applyFont="1" applyBorder="1" applyAlignment="1">
      <alignment horizontal="center"/>
    </xf>
    <xf numFmtId="164" fontId="3" fillId="13" borderId="13" xfId="1" applyFont="1" applyFill="1" applyBorder="1" applyAlignment="1">
      <alignment horizontal="center"/>
    </xf>
    <xf numFmtId="164" fontId="3" fillId="13" borderId="14" xfId="1" applyFont="1" applyFill="1" applyBorder="1" applyAlignment="1">
      <alignment horizontal="center"/>
    </xf>
    <xf numFmtId="16" fontId="3" fillId="13" borderId="14" xfId="1" quotePrefix="1" applyNumberFormat="1" applyFont="1" applyFill="1" applyBorder="1" applyAlignment="1">
      <alignment horizontal="center"/>
    </xf>
    <xf numFmtId="16" fontId="3" fillId="13" borderId="28" xfId="1" quotePrefix="1" applyNumberFormat="1" applyFont="1" applyFill="1" applyBorder="1" applyAlignment="1">
      <alignment horizontal="center"/>
    </xf>
    <xf numFmtId="16" fontId="3" fillId="13" borderId="4" xfId="1" quotePrefix="1" applyNumberFormat="1" applyFont="1" applyFill="1" applyBorder="1" applyAlignment="1">
      <alignment horizontal="center"/>
    </xf>
    <xf numFmtId="3" fontId="3" fillId="13" borderId="30" xfId="1" applyNumberFormat="1" applyFont="1" applyFill="1" applyBorder="1" applyAlignment="1">
      <alignment horizontal="center"/>
    </xf>
    <xf numFmtId="0" fontId="15" fillId="0" borderId="9" xfId="0" applyNumberFormat="1" applyFont="1" applyBorder="1" applyAlignment="1">
      <alignment horizontal="center"/>
    </xf>
    <xf numFmtId="0" fontId="16" fillId="0" borderId="39" xfId="0" applyNumberFormat="1" applyFont="1" applyBorder="1" applyAlignment="1">
      <alignment horizontal="center"/>
    </xf>
    <xf numFmtId="0" fontId="15" fillId="0" borderId="25" xfId="0" applyNumberFormat="1" applyFont="1" applyBorder="1" applyAlignment="1">
      <alignment horizontal="center"/>
    </xf>
    <xf numFmtId="164" fontId="15" fillId="0" borderId="0" xfId="0" applyFont="1"/>
    <xf numFmtId="164" fontId="12" fillId="14" borderId="26" xfId="0" applyFont="1" applyFill="1" applyBorder="1" applyAlignment="1">
      <alignment horizontal="center"/>
    </xf>
    <xf numFmtId="164" fontId="12" fillId="14" borderId="49" xfId="0" applyFont="1" applyFill="1" applyBorder="1" applyAlignment="1">
      <alignment horizontal="center"/>
    </xf>
    <xf numFmtId="16" fontId="12" fillId="14" borderId="49" xfId="0" quotePrefix="1" applyNumberFormat="1" applyFont="1" applyFill="1" applyBorder="1" applyAlignment="1">
      <alignment horizontal="center"/>
    </xf>
    <xf numFmtId="16" fontId="12" fillId="14" borderId="49" xfId="0" applyNumberFormat="1" applyFont="1" applyFill="1" applyBorder="1" applyAlignment="1">
      <alignment horizontal="center"/>
    </xf>
    <xf numFmtId="164" fontId="12" fillId="14" borderId="12" xfId="0" applyFont="1" applyFill="1" applyBorder="1" applyAlignment="1">
      <alignment horizontal="center"/>
    </xf>
    <xf numFmtId="0" fontId="24" fillId="0" borderId="2" xfId="0" applyNumberFormat="1" applyFont="1" applyBorder="1" applyAlignment="1">
      <alignment horizontal="center"/>
    </xf>
    <xf numFmtId="0" fontId="16" fillId="0" borderId="47" xfId="0" applyNumberFormat="1" applyFont="1" applyBorder="1" applyAlignment="1">
      <alignment horizontal="center"/>
    </xf>
    <xf numFmtId="0" fontId="15" fillId="0" borderId="8" xfId="0" applyNumberFormat="1" applyFont="1" applyBorder="1"/>
    <xf numFmtId="0" fontId="16" fillId="4" borderId="20" xfId="0" applyNumberFormat="1" applyFont="1" applyFill="1" applyBorder="1" applyAlignment="1">
      <alignment horizontal="center"/>
    </xf>
    <xf numFmtId="0" fontId="24" fillId="4" borderId="8" xfId="0" applyNumberFormat="1" applyFont="1" applyFill="1" applyBorder="1" applyAlignment="1">
      <alignment horizontal="left"/>
    </xf>
    <xf numFmtId="0" fontId="24" fillId="4" borderId="1" xfId="0" applyNumberFormat="1" applyFont="1" applyFill="1" applyBorder="1" applyAlignment="1">
      <alignment horizontal="center"/>
    </xf>
    <xf numFmtId="164" fontId="15" fillId="0" borderId="8" xfId="0" applyFont="1" applyBorder="1"/>
    <xf numFmtId="0" fontId="24" fillId="0" borderId="8" xfId="0" applyNumberFormat="1" applyFont="1" applyBorder="1" applyAlignment="1">
      <alignment horizontal="left"/>
    </xf>
    <xf numFmtId="0" fontId="24" fillId="0" borderId="1" xfId="0" applyNumberFormat="1" applyFont="1" applyBorder="1" applyAlignment="1">
      <alignment horizontal="left"/>
    </xf>
    <xf numFmtId="164" fontId="12" fillId="15" borderId="3" xfId="0" applyFont="1" applyFill="1" applyBorder="1" applyAlignment="1">
      <alignment horizontal="center"/>
    </xf>
    <xf numFmtId="164" fontId="12" fillId="15" borderId="4" xfId="0" applyFont="1" applyFill="1" applyBorder="1" applyAlignment="1">
      <alignment horizontal="center"/>
    </xf>
    <xf numFmtId="16" fontId="12" fillId="15" borderId="4" xfId="0" applyNumberFormat="1" applyFont="1" applyFill="1" applyBorder="1" applyAlignment="1">
      <alignment horizontal="center" vertical="center"/>
    </xf>
    <xf numFmtId="16" fontId="12" fillId="15" borderId="33" xfId="0" quotePrefix="1" applyNumberFormat="1" applyFont="1" applyFill="1" applyBorder="1" applyAlignment="1">
      <alignment horizontal="center" vertical="center"/>
    </xf>
    <xf numFmtId="16" fontId="12" fillId="15" borderId="33" xfId="0" applyNumberFormat="1" applyFont="1" applyFill="1" applyBorder="1" applyAlignment="1">
      <alignment horizontal="center" vertical="center"/>
    </xf>
    <xf numFmtId="16" fontId="12" fillId="15" borderId="18" xfId="0" quotePrefix="1" applyNumberFormat="1" applyFont="1" applyFill="1" applyBorder="1" applyAlignment="1">
      <alignment horizontal="center" vertical="center"/>
    </xf>
    <xf numFmtId="16" fontId="12" fillId="15" borderId="31" xfId="0" quotePrefix="1" applyNumberFormat="1" applyFont="1" applyFill="1" applyBorder="1" applyAlignment="1">
      <alignment horizontal="center" vertical="center"/>
    </xf>
    <xf numFmtId="16" fontId="12" fillId="15" borderId="4" xfId="0" quotePrefix="1" applyNumberFormat="1" applyFont="1" applyFill="1" applyBorder="1" applyAlignment="1">
      <alignment horizontal="center" vertical="center"/>
    </xf>
    <xf numFmtId="164" fontId="12" fillId="15" borderId="4" xfId="0" applyFont="1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/>
    </xf>
    <xf numFmtId="0" fontId="24" fillId="4" borderId="1" xfId="1" applyNumberFormat="1" applyFont="1" applyFill="1" applyBorder="1"/>
    <xf numFmtId="0" fontId="24" fillId="4" borderId="1" xfId="0" applyNumberFormat="1" applyFont="1" applyFill="1" applyBorder="1" applyAlignment="1">
      <alignment horizontal="left"/>
    </xf>
    <xf numFmtId="0" fontId="24" fillId="4" borderId="2" xfId="0" applyNumberFormat="1" applyFont="1" applyFill="1" applyBorder="1" applyAlignment="1">
      <alignment horizontal="left"/>
    </xf>
    <xf numFmtId="0" fontId="24" fillId="0" borderId="2" xfId="0" applyNumberFormat="1" applyFont="1" applyBorder="1" applyAlignment="1">
      <alignment horizontal="left"/>
    </xf>
    <xf numFmtId="164" fontId="26" fillId="16" borderId="26" xfId="0" applyFont="1" applyFill="1" applyBorder="1" applyAlignment="1">
      <alignment horizontal="center"/>
    </xf>
    <xf numFmtId="164" fontId="26" fillId="16" borderId="18" xfId="0" applyFont="1" applyFill="1" applyBorder="1" applyAlignment="1">
      <alignment horizontal="center"/>
    </xf>
    <xf numFmtId="164" fontId="26" fillId="16" borderId="30" xfId="0" applyFont="1" applyFill="1" applyBorder="1" applyAlignment="1">
      <alignment horizontal="center"/>
    </xf>
    <xf numFmtId="0" fontId="24" fillId="0" borderId="9" xfId="0" applyNumberFormat="1" applyFont="1" applyBorder="1" applyAlignment="1">
      <alignment horizontal="left"/>
    </xf>
    <xf numFmtId="0" fontId="15" fillId="4" borderId="9" xfId="0" applyNumberFormat="1" applyFont="1" applyFill="1" applyBorder="1" applyAlignment="1">
      <alignment horizontal="center"/>
    </xf>
    <xf numFmtId="16" fontId="26" fillId="17" borderId="18" xfId="0" quotePrefix="1" applyNumberFormat="1" applyFont="1" applyFill="1" applyBorder="1" applyAlignment="1">
      <alignment horizontal="center"/>
    </xf>
    <xf numFmtId="16" fontId="26" fillId="17" borderId="31" xfId="0" quotePrefix="1" applyNumberFormat="1" applyFont="1" applyFill="1" applyBorder="1" applyAlignment="1">
      <alignment horizontal="center"/>
    </xf>
    <xf numFmtId="164" fontId="26" fillId="17" borderId="30" xfId="0" applyFont="1" applyFill="1" applyBorder="1" applyAlignment="1">
      <alignment horizontal="center"/>
    </xf>
    <xf numFmtId="164" fontId="26" fillId="18" borderId="22" xfId="0" applyFont="1" applyFill="1" applyBorder="1" applyAlignment="1">
      <alignment horizontal="center"/>
    </xf>
    <xf numFmtId="16" fontId="26" fillId="18" borderId="22" xfId="0" quotePrefix="1" applyNumberFormat="1" applyFont="1" applyFill="1" applyBorder="1" applyAlignment="1">
      <alignment horizontal="center"/>
    </xf>
    <xf numFmtId="164" fontId="26" fillId="18" borderId="32" xfId="0" applyFont="1" applyFill="1" applyBorder="1" applyAlignment="1">
      <alignment horizontal="center"/>
    </xf>
    <xf numFmtId="1" fontId="24" fillId="4" borderId="1" xfId="0" applyNumberFormat="1" applyFont="1" applyFill="1" applyBorder="1" applyAlignment="1">
      <alignment horizontal="center"/>
    </xf>
    <xf numFmtId="1" fontId="15" fillId="4" borderId="1" xfId="0" applyNumberFormat="1" applyFont="1" applyFill="1" applyBorder="1" applyAlignment="1">
      <alignment horizontal="center"/>
    </xf>
    <xf numFmtId="1" fontId="24" fillId="0" borderId="1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164" fontId="15" fillId="4" borderId="9" xfId="0" applyFont="1" applyFill="1" applyBorder="1" applyAlignment="1">
      <alignment horizontal="center"/>
    </xf>
    <xf numFmtId="1" fontId="15" fillId="4" borderId="9" xfId="0" applyNumberFormat="1" applyFont="1" applyFill="1" applyBorder="1" applyAlignment="1">
      <alignment horizontal="center"/>
    </xf>
    <xf numFmtId="164" fontId="12" fillId="19" borderId="30" xfId="0" applyFont="1" applyFill="1" applyBorder="1" applyAlignment="1">
      <alignment horizontal="center"/>
    </xf>
    <xf numFmtId="164" fontId="26" fillId="19" borderId="26" xfId="0" applyFont="1" applyFill="1" applyBorder="1" applyAlignment="1">
      <alignment horizontal="center"/>
    </xf>
    <xf numFmtId="164" fontId="26" fillId="19" borderId="18" xfId="0" applyFont="1" applyFill="1" applyBorder="1" applyAlignment="1">
      <alignment horizontal="center"/>
    </xf>
    <xf numFmtId="16" fontId="26" fillId="19" borderId="18" xfId="0" quotePrefix="1" applyNumberFormat="1" applyFont="1" applyFill="1" applyBorder="1" applyAlignment="1">
      <alignment horizontal="center"/>
    </xf>
    <xf numFmtId="164" fontId="24" fillId="0" borderId="1" xfId="0" applyFont="1" applyBorder="1" applyAlignment="1">
      <alignment horizontal="left"/>
    </xf>
    <xf numFmtId="164" fontId="18" fillId="0" borderId="0" xfId="0" applyFont="1" applyAlignment="1">
      <alignment horizontal="center"/>
    </xf>
    <xf numFmtId="164" fontId="7" fillId="0" borderId="0" xfId="0" applyFont="1"/>
    <xf numFmtId="164" fontId="3" fillId="20" borderId="4" xfId="0" applyFont="1" applyFill="1" applyBorder="1" applyAlignment="1">
      <alignment horizontal="center"/>
    </xf>
    <xf numFmtId="164" fontId="3" fillId="20" borderId="4" xfId="0" applyFont="1" applyFill="1" applyBorder="1" applyAlignment="1">
      <alignment horizontal="center" vertical="center"/>
    </xf>
    <xf numFmtId="3" fontId="3" fillId="20" borderId="4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 vertical="center"/>
    </xf>
    <xf numFmtId="0" fontId="23" fillId="0" borderId="2" xfId="0" applyNumberFormat="1" applyFont="1" applyBorder="1" applyAlignment="1">
      <alignment horizontal="center"/>
    </xf>
    <xf numFmtId="1" fontId="24" fillId="0" borderId="1" xfId="0" applyNumberFormat="1" applyFont="1" applyBorder="1" applyAlignment="1">
      <alignment horizontal="center" vertical="center"/>
    </xf>
    <xf numFmtId="1" fontId="24" fillId="0" borderId="2" xfId="0" applyNumberFormat="1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/>
    </xf>
    <xf numFmtId="1" fontId="24" fillId="4" borderId="1" xfId="0" applyNumberFormat="1" applyFont="1" applyFill="1" applyBorder="1" applyAlignment="1">
      <alignment horizontal="center" vertical="center"/>
    </xf>
    <xf numFmtId="0" fontId="24" fillId="4" borderId="39" xfId="0" applyNumberFormat="1" applyFont="1" applyFill="1" applyBorder="1" applyAlignment="1">
      <alignment horizontal="center" vertical="center"/>
    </xf>
    <xf numFmtId="164" fontId="24" fillId="0" borderId="9" xfId="0" applyFont="1" applyBorder="1" applyAlignment="1">
      <alignment horizontal="left"/>
    </xf>
    <xf numFmtId="0" fontId="24" fillId="0" borderId="39" xfId="0" applyNumberFormat="1" applyFont="1" applyBorder="1" applyAlignment="1">
      <alignment horizontal="center" vertical="center"/>
    </xf>
    <xf numFmtId="1" fontId="24" fillId="0" borderId="9" xfId="0" applyNumberFormat="1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left" vertical="center"/>
    </xf>
    <xf numFmtId="1" fontId="24" fillId="0" borderId="9" xfId="0" applyNumberFormat="1" applyFont="1" applyBorder="1" applyAlignment="1">
      <alignment horizontal="center"/>
    </xf>
    <xf numFmtId="1" fontId="24" fillId="4" borderId="9" xfId="0" applyNumberFormat="1" applyFont="1" applyFill="1" applyBorder="1" applyAlignment="1">
      <alignment horizontal="center" vertical="center"/>
    </xf>
    <xf numFmtId="0" fontId="24" fillId="4" borderId="38" xfId="0" applyNumberFormat="1" applyFont="1" applyFill="1" applyBorder="1" applyAlignment="1">
      <alignment horizontal="center" vertical="center"/>
    </xf>
    <xf numFmtId="0" fontId="24" fillId="0" borderId="38" xfId="0" applyNumberFormat="1" applyFont="1" applyBorder="1" applyAlignment="1">
      <alignment horizontal="center" vertical="center"/>
    </xf>
    <xf numFmtId="164" fontId="24" fillId="0" borderId="1" xfId="0" applyFont="1" applyBorder="1"/>
    <xf numFmtId="1" fontId="24" fillId="0" borderId="1" xfId="0" applyNumberFormat="1" applyFont="1" applyBorder="1"/>
    <xf numFmtId="0" fontId="25" fillId="0" borderId="2" xfId="0" applyNumberFormat="1" applyFont="1" applyBorder="1" applyAlignment="1">
      <alignment horizontal="center"/>
    </xf>
    <xf numFmtId="1" fontId="24" fillId="4" borderId="39" xfId="0" applyNumberFormat="1" applyFont="1" applyFill="1" applyBorder="1" applyAlignment="1">
      <alignment horizontal="center" vertical="center"/>
    </xf>
    <xf numFmtId="1" fontId="24" fillId="0" borderId="39" xfId="0" applyNumberFormat="1" applyFont="1" applyBorder="1" applyAlignment="1">
      <alignment horizontal="center" vertical="center"/>
    </xf>
    <xf numFmtId="1" fontId="24" fillId="4" borderId="38" xfId="0" applyNumberFormat="1" applyFont="1" applyFill="1" applyBorder="1" applyAlignment="1">
      <alignment horizontal="center" vertical="center"/>
    </xf>
    <xf numFmtId="1" fontId="24" fillId="0" borderId="38" xfId="0" applyNumberFormat="1" applyFont="1" applyBorder="1" applyAlignment="1">
      <alignment horizontal="center" vertical="center"/>
    </xf>
    <xf numFmtId="164" fontId="22" fillId="21" borderId="4" xfId="0" applyFont="1" applyFill="1" applyBorder="1" applyAlignment="1">
      <alignment horizontal="center"/>
    </xf>
    <xf numFmtId="164" fontId="22" fillId="21" borderId="4" xfId="0" applyFont="1" applyFill="1" applyBorder="1" applyAlignment="1">
      <alignment horizontal="center" vertical="center"/>
    </xf>
    <xf numFmtId="3" fontId="22" fillId="21" borderId="4" xfId="0" applyNumberFormat="1" applyFont="1" applyFill="1" applyBorder="1" applyAlignment="1">
      <alignment horizontal="center"/>
    </xf>
    <xf numFmtId="1" fontId="28" fillId="0" borderId="14" xfId="0" applyNumberFormat="1" applyFont="1" applyBorder="1" applyAlignment="1">
      <alignment horizontal="center"/>
    </xf>
    <xf numFmtId="164" fontId="28" fillId="0" borderId="14" xfId="0" applyFont="1" applyBorder="1" applyAlignment="1">
      <alignment horizontal="left"/>
    </xf>
    <xf numFmtId="164" fontId="27" fillId="0" borderId="0" xfId="0" applyFont="1"/>
    <xf numFmtId="0" fontId="22" fillId="21" borderId="4" xfId="0" applyNumberFormat="1" applyFont="1" applyFill="1" applyBorder="1" applyAlignment="1">
      <alignment horizontal="center"/>
    </xf>
    <xf numFmtId="164" fontId="22" fillId="21" borderId="3" xfId="0" applyFont="1" applyFill="1" applyBorder="1" applyAlignment="1">
      <alignment horizontal="center" vertical="center"/>
    </xf>
    <xf numFmtId="0" fontId="22" fillId="21" borderId="12" xfId="0" applyNumberFormat="1" applyFont="1" applyFill="1" applyBorder="1" applyAlignment="1">
      <alignment horizontal="center"/>
    </xf>
    <xf numFmtId="0" fontId="23" fillId="0" borderId="47" xfId="0" applyNumberFormat="1" applyFont="1" applyBorder="1" applyAlignment="1">
      <alignment horizontal="center"/>
    </xf>
    <xf numFmtId="1" fontId="24" fillId="4" borderId="9" xfId="0" applyNumberFormat="1" applyFont="1" applyFill="1" applyBorder="1" applyAlignment="1">
      <alignment horizontal="center"/>
    </xf>
    <xf numFmtId="1" fontId="24" fillId="4" borderId="38" xfId="0" applyNumberFormat="1" applyFont="1" applyFill="1" applyBorder="1" applyAlignment="1">
      <alignment horizontal="center"/>
    </xf>
    <xf numFmtId="1" fontId="24" fillId="0" borderId="11" xfId="0" applyNumberFormat="1" applyFont="1" applyBorder="1" applyAlignment="1">
      <alignment horizontal="center"/>
    </xf>
    <xf numFmtId="0" fontId="24" fillId="0" borderId="11" xfId="0" applyNumberFormat="1" applyFont="1" applyBorder="1" applyAlignment="1">
      <alignment horizontal="center"/>
    </xf>
    <xf numFmtId="0" fontId="30" fillId="21" borderId="4" xfId="0" applyNumberFormat="1" applyFont="1" applyFill="1" applyBorder="1" applyAlignment="1">
      <alignment horizontal="center"/>
    </xf>
    <xf numFmtId="164" fontId="30" fillId="21" borderId="4" xfId="0" applyFont="1" applyFill="1" applyBorder="1" applyAlignment="1">
      <alignment horizontal="center" vertical="center"/>
    </xf>
    <xf numFmtId="164" fontId="30" fillId="21" borderId="30" xfId="0" applyFont="1" applyFill="1" applyBorder="1" applyAlignment="1">
      <alignment horizontal="center" vertical="center"/>
    </xf>
    <xf numFmtId="1" fontId="0" fillId="4" borderId="9" xfId="0" applyNumberFormat="1" applyFill="1" applyBorder="1" applyAlignment="1">
      <alignment horizontal="center"/>
    </xf>
    <xf numFmtId="1" fontId="0" fillId="4" borderId="9" xfId="0" applyNumberFormat="1" applyFill="1" applyBorder="1"/>
    <xf numFmtId="1" fontId="0" fillId="4" borderId="38" xfId="0" applyNumberFormat="1" applyFill="1" applyBorder="1" applyAlignment="1">
      <alignment horizontal="center"/>
    </xf>
    <xf numFmtId="1" fontId="0" fillId="4" borderId="1" xfId="0" applyNumberFormat="1" applyFill="1" applyBorder="1"/>
    <xf numFmtId="1" fontId="0" fillId="4" borderId="39" xfId="0" applyNumberFormat="1" applyFill="1" applyBorder="1" applyAlignment="1">
      <alignment horizontal="center"/>
    </xf>
    <xf numFmtId="1" fontId="24" fillId="4" borderId="39" xfId="0" applyNumberFormat="1" applyFont="1" applyFill="1" applyBorder="1" applyAlignment="1">
      <alignment horizontal="center"/>
    </xf>
    <xf numFmtId="0" fontId="23" fillId="0" borderId="50" xfId="0" applyNumberFormat="1" applyFont="1" applyBorder="1" applyAlignment="1">
      <alignment horizontal="center"/>
    </xf>
    <xf numFmtId="164" fontId="2" fillId="0" borderId="0" xfId="0" applyFont="1"/>
    <xf numFmtId="1" fontId="31" fillId="21" borderId="14" xfId="0" applyNumberFormat="1" applyFont="1" applyFill="1" applyBorder="1" applyAlignment="1">
      <alignment horizontal="center"/>
    </xf>
    <xf numFmtId="164" fontId="22" fillId="21" borderId="14" xfId="0" applyFont="1" applyFill="1" applyBorder="1" applyAlignment="1">
      <alignment horizontal="center"/>
    </xf>
    <xf numFmtId="0" fontId="28" fillId="0" borderId="13" xfId="0" applyNumberFormat="1" applyFont="1" applyBorder="1" applyAlignment="1">
      <alignment horizontal="center"/>
    </xf>
    <xf numFmtId="1" fontId="28" fillId="4" borderId="14" xfId="0" applyNumberFormat="1" applyFont="1" applyFill="1" applyBorder="1" applyAlignment="1">
      <alignment horizontal="center"/>
    </xf>
    <xf numFmtId="1" fontId="28" fillId="4" borderId="29" xfId="0" applyNumberFormat="1" applyFont="1" applyFill="1" applyBorder="1" applyAlignment="1">
      <alignment horizontal="center"/>
    </xf>
    <xf numFmtId="0" fontId="23" fillId="0" borderId="8" xfId="0" applyNumberFormat="1" applyFont="1" applyBorder="1" applyAlignment="1">
      <alignment horizontal="center"/>
    </xf>
    <xf numFmtId="0" fontId="23" fillId="0" borderId="10" xfId="0" applyNumberFormat="1" applyFont="1" applyBorder="1" applyAlignment="1">
      <alignment horizontal="center"/>
    </xf>
    <xf numFmtId="0" fontId="24" fillId="0" borderId="11" xfId="0" applyNumberFormat="1" applyFont="1" applyBorder="1" applyAlignment="1">
      <alignment horizontal="left"/>
    </xf>
    <xf numFmtId="0" fontId="24" fillId="0" borderId="21" xfId="0" applyNumberFormat="1" applyFont="1" applyBorder="1" applyAlignment="1">
      <alignment horizontal="center"/>
    </xf>
    <xf numFmtId="1" fontId="22" fillId="21" borderId="12" xfId="0" applyNumberFormat="1" applyFont="1" applyFill="1" applyBorder="1" applyAlignment="1">
      <alignment horizontal="center" vertical="center"/>
    </xf>
    <xf numFmtId="1" fontId="28" fillId="4" borderId="3" xfId="0" applyNumberFormat="1" applyFont="1" applyFill="1" applyBorder="1" applyAlignment="1">
      <alignment horizontal="center"/>
    </xf>
    <xf numFmtId="0" fontId="23" fillId="4" borderId="2" xfId="0" applyNumberFormat="1" applyFont="1" applyFill="1" applyBorder="1" applyAlignment="1">
      <alignment horizontal="left"/>
    </xf>
    <xf numFmtId="1" fontId="23" fillId="4" borderId="2" xfId="0" applyNumberFormat="1" applyFont="1" applyFill="1" applyBorder="1" applyAlignment="1">
      <alignment horizontal="center"/>
    </xf>
    <xf numFmtId="0" fontId="23" fillId="4" borderId="2" xfId="0" applyNumberFormat="1" applyFont="1" applyFill="1" applyBorder="1" applyAlignment="1">
      <alignment horizontal="center"/>
    </xf>
    <xf numFmtId="3" fontId="15" fillId="0" borderId="2" xfId="0" applyNumberFormat="1" applyFont="1" applyBorder="1"/>
    <xf numFmtId="1" fontId="28" fillId="0" borderId="29" xfId="0" applyNumberFormat="1" applyFont="1" applyBorder="1" applyAlignment="1">
      <alignment horizontal="center"/>
    </xf>
    <xf numFmtId="164" fontId="2" fillId="22" borderId="24" xfId="0" applyFont="1" applyFill="1" applyBorder="1" applyAlignment="1">
      <alignment horizontal="center"/>
    </xf>
    <xf numFmtId="164" fontId="9" fillId="22" borderId="4" xfId="0" applyFont="1" applyFill="1" applyBorder="1" applyAlignment="1">
      <alignment horizontal="center" vertical="center"/>
    </xf>
    <xf numFmtId="16" fontId="2" fillId="22" borderId="35" xfId="0" applyNumberFormat="1" applyFont="1" applyFill="1" applyBorder="1" applyAlignment="1">
      <alignment horizontal="center"/>
    </xf>
    <xf numFmtId="0" fontId="24" fillId="0" borderId="8" xfId="0" applyNumberFormat="1" applyFont="1" applyBorder="1"/>
    <xf numFmtId="0" fontId="24" fillId="4" borderId="2" xfId="0" applyNumberFormat="1" applyFont="1" applyFill="1" applyBorder="1" applyAlignment="1">
      <alignment horizontal="center"/>
    </xf>
    <xf numFmtId="0" fontId="23" fillId="4" borderId="1" xfId="0" applyNumberFormat="1" applyFont="1" applyFill="1" applyBorder="1" applyAlignment="1">
      <alignment horizontal="center"/>
    </xf>
    <xf numFmtId="0" fontId="24" fillId="4" borderId="1" xfId="0" applyNumberFormat="1" applyFont="1" applyFill="1" applyBorder="1"/>
    <xf numFmtId="164" fontId="2" fillId="0" borderId="0" xfId="0" applyFont="1" applyAlignment="1">
      <alignment horizontal="center"/>
    </xf>
    <xf numFmtId="0" fontId="35" fillId="0" borderId="0" xfId="0" applyNumberFormat="1" applyFont="1"/>
    <xf numFmtId="0" fontId="2" fillId="22" borderId="24" xfId="0" applyNumberFormat="1" applyFont="1" applyFill="1" applyBorder="1" applyAlignment="1">
      <alignment horizontal="center"/>
    </xf>
    <xf numFmtId="164" fontId="9" fillId="22" borderId="43" xfId="0" applyFont="1" applyFill="1" applyBorder="1" applyAlignment="1">
      <alignment horizontal="center" vertical="center"/>
    </xf>
    <xf numFmtId="0" fontId="2" fillId="22" borderId="44" xfId="0" applyNumberFormat="1" applyFont="1" applyFill="1" applyBorder="1" applyAlignment="1">
      <alignment horizontal="center"/>
    </xf>
    <xf numFmtId="0" fontId="2" fillId="22" borderId="45" xfId="0" applyNumberFormat="1" applyFont="1" applyFill="1" applyBorder="1" applyAlignment="1">
      <alignment horizontal="center"/>
    </xf>
    <xf numFmtId="16" fontId="2" fillId="0" borderId="0" xfId="0" applyNumberFormat="1" applyFont="1" applyAlignment="1">
      <alignment horizontal="center"/>
    </xf>
    <xf numFmtId="0" fontId="36" fillId="0" borderId="0" xfId="0" applyNumberFormat="1" applyFont="1" applyAlignment="1">
      <alignment horizontal="center"/>
    </xf>
    <xf numFmtId="0" fontId="33" fillId="0" borderId="0" xfId="0" applyNumberFormat="1" applyFont="1" applyAlignment="1">
      <alignment horizontal="center"/>
    </xf>
    <xf numFmtId="0" fontId="34" fillId="0" borderId="0" xfId="0" applyNumberFormat="1" applyFont="1" applyAlignment="1">
      <alignment horizontal="center"/>
    </xf>
    <xf numFmtId="0" fontId="2" fillId="22" borderId="22" xfId="0" applyNumberFormat="1" applyFont="1" applyFill="1" applyBorder="1" applyAlignment="1">
      <alignment horizontal="center"/>
    </xf>
    <xf numFmtId="164" fontId="9" fillId="22" borderId="12" xfId="0" applyFont="1" applyFill="1" applyBorder="1" applyAlignment="1">
      <alignment horizontal="center" vertical="center"/>
    </xf>
    <xf numFmtId="0" fontId="23" fillId="4" borderId="47" xfId="0" applyNumberFormat="1" applyFont="1" applyFill="1" applyBorder="1" applyAlignment="1">
      <alignment horizontal="center"/>
    </xf>
    <xf numFmtId="0" fontId="24" fillId="4" borderId="8" xfId="0" applyNumberFormat="1" applyFont="1" applyFill="1" applyBorder="1"/>
    <xf numFmtId="0" fontId="23" fillId="4" borderId="50" xfId="0" applyNumberFormat="1" applyFont="1" applyFill="1" applyBorder="1" applyAlignment="1">
      <alignment horizontal="center"/>
    </xf>
    <xf numFmtId="0" fontId="24" fillId="0" borderId="34" xfId="0" applyNumberFormat="1" applyFont="1" applyBorder="1"/>
    <xf numFmtId="0" fontId="24" fillId="0" borderId="9" xfId="0" applyNumberFormat="1" applyFont="1" applyBorder="1" applyAlignment="1">
      <alignment horizontal="center"/>
    </xf>
    <xf numFmtId="0" fontId="24" fillId="0" borderId="17" xfId="0" applyNumberFormat="1" applyFont="1" applyBorder="1" applyAlignment="1">
      <alignment horizontal="center"/>
    </xf>
    <xf numFmtId="0" fontId="23" fillId="4" borderId="48" xfId="0" applyNumberFormat="1" applyFont="1" applyFill="1" applyBorder="1" applyAlignment="1">
      <alignment horizontal="center"/>
    </xf>
    <xf numFmtId="0" fontId="24" fillId="0" borderId="10" xfId="0" applyNumberFormat="1" applyFont="1" applyBorder="1"/>
    <xf numFmtId="16" fontId="33" fillId="0" borderId="0" xfId="0" applyNumberFormat="1" applyFont="1" applyAlignment="1">
      <alignment horizontal="center"/>
    </xf>
    <xf numFmtId="164" fontId="3" fillId="22" borderId="4" xfId="0" applyFont="1" applyFill="1" applyBorder="1" applyAlignment="1">
      <alignment horizontal="center" vertical="center"/>
    </xf>
    <xf numFmtId="0" fontId="2" fillId="22" borderId="4" xfId="0" applyNumberFormat="1" applyFont="1" applyFill="1" applyBorder="1" applyAlignment="1">
      <alignment horizontal="center"/>
    </xf>
    <xf numFmtId="164" fontId="8" fillId="22" borderId="4" xfId="0" applyFont="1" applyFill="1" applyBorder="1" applyAlignment="1">
      <alignment horizontal="center" vertical="center"/>
    </xf>
    <xf numFmtId="0" fontId="23" fillId="4" borderId="9" xfId="0" applyNumberFormat="1" applyFont="1" applyFill="1" applyBorder="1" applyAlignment="1">
      <alignment horizontal="center"/>
    </xf>
    <xf numFmtId="164" fontId="2" fillId="0" borderId="57" xfId="0" applyFont="1" applyBorder="1" applyAlignment="1">
      <alignment horizontal="center"/>
    </xf>
    <xf numFmtId="164" fontId="12" fillId="22" borderId="59" xfId="0" applyFont="1" applyFill="1" applyBorder="1" applyAlignment="1">
      <alignment horizontal="center"/>
    </xf>
    <xf numFmtId="16" fontId="33" fillId="0" borderId="57" xfId="0" applyNumberFormat="1" applyFont="1" applyBorder="1" applyAlignment="1">
      <alignment horizontal="center"/>
    </xf>
    <xf numFmtId="164" fontId="37" fillId="22" borderId="58" xfId="0" applyFont="1" applyFill="1" applyBorder="1"/>
    <xf numFmtId="164" fontId="38" fillId="22" borderId="4" xfId="0" applyFont="1" applyFill="1" applyBorder="1" applyAlignment="1">
      <alignment horizontal="center" vertical="center"/>
    </xf>
    <xf numFmtId="0" fontId="33" fillId="22" borderId="24" xfId="0" applyNumberFormat="1" applyFont="1" applyFill="1" applyBorder="1" applyAlignment="1">
      <alignment horizontal="center"/>
    </xf>
    <xf numFmtId="164" fontId="0" fillId="22" borderId="58" xfId="0" applyFill="1" applyBorder="1"/>
    <xf numFmtId="16" fontId="2" fillId="0" borderId="57" xfId="0" applyNumberFormat="1" applyFont="1" applyBorder="1" applyAlignment="1">
      <alignment horizontal="center"/>
    </xf>
    <xf numFmtId="164" fontId="13" fillId="22" borderId="58" xfId="0" applyFont="1" applyFill="1" applyBorder="1"/>
    <xf numFmtId="164" fontId="35" fillId="0" borderId="57" xfId="0" applyFont="1" applyBorder="1"/>
    <xf numFmtId="16" fontId="2" fillId="0" borderId="63" xfId="0" applyNumberFormat="1" applyFont="1" applyBorder="1" applyAlignment="1">
      <alignment horizontal="center"/>
    </xf>
    <xf numFmtId="0" fontId="2" fillId="0" borderId="63" xfId="0" applyNumberFormat="1" applyFont="1" applyBorder="1" applyAlignment="1">
      <alignment horizontal="center"/>
    </xf>
    <xf numFmtId="0" fontId="32" fillId="4" borderId="0" xfId="0" applyNumberFormat="1" applyFont="1" applyFill="1" applyAlignment="1">
      <alignment horizontal="center"/>
    </xf>
    <xf numFmtId="0" fontId="25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0" fontId="25" fillId="0" borderId="1" xfId="1" applyNumberFormat="1" applyFont="1" applyBorder="1" applyAlignment="1">
      <alignment horizontal="center"/>
    </xf>
    <xf numFmtId="164" fontId="5" fillId="0" borderId="1" xfId="1" applyFont="1" applyBorder="1"/>
    <xf numFmtId="0" fontId="5" fillId="0" borderId="1" xfId="1" applyNumberFormat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0" fontId="39" fillId="4" borderId="1" xfId="1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5" fillId="4" borderId="1" xfId="0" applyNumberFormat="1" applyFont="1" applyFill="1" applyBorder="1"/>
    <xf numFmtId="0" fontId="25" fillId="0" borderId="13" xfId="0" applyNumberFormat="1" applyFont="1" applyBorder="1" applyAlignment="1">
      <alignment horizontal="center"/>
    </xf>
    <xf numFmtId="3" fontId="39" fillId="0" borderId="23" xfId="0" applyNumberFormat="1" applyFont="1" applyBorder="1" applyAlignment="1">
      <alignment horizontal="center"/>
    </xf>
    <xf numFmtId="0" fontId="25" fillId="4" borderId="2" xfId="0" applyNumberFormat="1" applyFont="1" applyFill="1" applyBorder="1" applyAlignment="1">
      <alignment horizontal="center"/>
    </xf>
    <xf numFmtId="0" fontId="25" fillId="4" borderId="1" xfId="0" applyNumberFormat="1" applyFont="1" applyFill="1" applyBorder="1" applyAlignment="1">
      <alignment horizontal="center"/>
    </xf>
    <xf numFmtId="0" fontId="39" fillId="4" borderId="20" xfId="0" applyNumberFormat="1" applyFont="1" applyFill="1" applyBorder="1" applyAlignment="1">
      <alignment horizontal="center"/>
    </xf>
    <xf numFmtId="0" fontId="3" fillId="4" borderId="2" xfId="0" applyNumberFormat="1" applyFont="1" applyFill="1" applyBorder="1" applyAlignment="1">
      <alignment horizontal="center"/>
    </xf>
    <xf numFmtId="0" fontId="5" fillId="4" borderId="1" xfId="0" applyNumberFormat="1" applyFont="1" applyFill="1" applyBorder="1"/>
    <xf numFmtId="0" fontId="5" fillId="4" borderId="2" xfId="0" applyNumberFormat="1" applyFont="1" applyFill="1" applyBorder="1" applyAlignment="1">
      <alignment horizontal="center"/>
    </xf>
    <xf numFmtId="0" fontId="39" fillId="0" borderId="20" xfId="0" applyNumberFormat="1" applyFont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25" fillId="0" borderId="4" xfId="0" applyNumberFormat="1" applyFont="1" applyBorder="1" applyAlignment="1">
      <alignment horizontal="center" vertical="center"/>
    </xf>
    <xf numFmtId="0" fontId="3" fillId="4" borderId="25" xfId="0" applyNumberFormat="1" applyFont="1" applyFill="1" applyBorder="1"/>
    <xf numFmtId="0" fontId="8" fillId="0" borderId="4" xfId="0" applyNumberFormat="1" applyFont="1" applyBorder="1" applyAlignment="1">
      <alignment horizontal="center" vertical="center"/>
    </xf>
    <xf numFmtId="0" fontId="2" fillId="4" borderId="25" xfId="0" applyNumberFormat="1" applyFont="1" applyFill="1" applyBorder="1"/>
    <xf numFmtId="1" fontId="25" fillId="4" borderId="1" xfId="0" applyNumberFormat="1" applyFont="1" applyFill="1" applyBorder="1" applyAlignment="1">
      <alignment horizontal="center"/>
    </xf>
    <xf numFmtId="0" fontId="25" fillId="0" borderId="46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 vertical="center"/>
    </xf>
    <xf numFmtId="0" fontId="16" fillId="0" borderId="27" xfId="0" applyNumberFormat="1" applyFont="1" applyBorder="1" applyAlignment="1">
      <alignment horizontal="center"/>
    </xf>
    <xf numFmtId="0" fontId="25" fillId="4" borderId="14" xfId="0" applyNumberFormat="1" applyFont="1" applyFill="1" applyBorder="1" applyAlignment="1">
      <alignment horizontal="left"/>
    </xf>
    <xf numFmtId="0" fontId="3" fillId="0" borderId="2" xfId="1" applyNumberFormat="1" applyFont="1" applyBorder="1" applyAlignment="1">
      <alignment horizontal="center"/>
    </xf>
    <xf numFmtId="164" fontId="2" fillId="0" borderId="2" xfId="1" applyBorder="1"/>
    <xf numFmtId="0" fontId="2" fillId="0" borderId="2" xfId="1" applyNumberFormat="1" applyBorder="1" applyAlignment="1">
      <alignment horizontal="center" vertical="center"/>
    </xf>
    <xf numFmtId="1" fontId="2" fillId="4" borderId="2" xfId="1" applyNumberFormat="1" applyFill="1" applyBorder="1" applyAlignment="1">
      <alignment horizontal="center" vertical="center"/>
    </xf>
    <xf numFmtId="0" fontId="3" fillId="4" borderId="2" xfId="1" applyNumberFormat="1" applyFont="1" applyFill="1" applyBorder="1" applyAlignment="1">
      <alignment horizontal="center"/>
    </xf>
    <xf numFmtId="0" fontId="2" fillId="4" borderId="1" xfId="1" applyNumberFormat="1" applyFill="1" applyBorder="1" applyAlignment="1">
      <alignment horizontal="center" vertical="center"/>
    </xf>
    <xf numFmtId="1" fontId="2" fillId="0" borderId="1" xfId="1" applyNumberFormat="1" applyBorder="1" applyAlignment="1">
      <alignment horizontal="center" vertical="center"/>
    </xf>
    <xf numFmtId="0" fontId="2" fillId="0" borderId="1" xfId="1" applyNumberFormat="1" applyBorder="1" applyAlignment="1">
      <alignment horizontal="center" vertical="center"/>
    </xf>
    <xf numFmtId="164" fontId="2" fillId="0" borderId="1" xfId="1" applyBorder="1"/>
    <xf numFmtId="0" fontId="41" fillId="0" borderId="1" xfId="0" applyNumberFormat="1" applyFont="1" applyBorder="1" applyAlignment="1">
      <alignment horizontal="center" vertical="center"/>
    </xf>
    <xf numFmtId="1" fontId="41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64" fontId="31" fillId="21" borderId="29" xfId="0" applyFont="1" applyFill="1" applyBorder="1" applyAlignment="1">
      <alignment horizontal="center"/>
    </xf>
    <xf numFmtId="164" fontId="24" fillId="4" borderId="1" xfId="0" applyFont="1" applyFill="1" applyBorder="1"/>
    <xf numFmtId="0" fontId="15" fillId="0" borderId="17" xfId="0" applyNumberFormat="1" applyFont="1" applyBorder="1"/>
    <xf numFmtId="0" fontId="24" fillId="0" borderId="2" xfId="0" applyNumberFormat="1" applyFont="1" applyBorder="1" applyAlignment="1">
      <alignment horizontal="center" vertical="center"/>
    </xf>
    <xf numFmtId="0" fontId="15" fillId="4" borderId="2" xfId="0" applyNumberFormat="1" applyFont="1" applyFill="1" applyBorder="1" applyAlignment="1">
      <alignment horizontal="left"/>
    </xf>
    <xf numFmtId="0" fontId="15" fillId="0" borderId="9" xfId="0" applyNumberFormat="1" applyFont="1" applyBorder="1"/>
    <xf numFmtId="0" fontId="15" fillId="0" borderId="0" xfId="0" applyNumberFormat="1" applyFont="1" applyAlignment="1">
      <alignment horizontal="center"/>
    </xf>
    <xf numFmtId="1" fontId="15" fillId="4" borderId="2" xfId="0" applyNumberFormat="1" applyFont="1" applyFill="1" applyBorder="1" applyAlignment="1">
      <alignment horizontal="center"/>
    </xf>
    <xf numFmtId="1" fontId="15" fillId="4" borderId="9" xfId="0" applyNumberFormat="1" applyFont="1" applyFill="1" applyBorder="1" applyAlignment="1">
      <alignment horizontal="center" vertical="center"/>
    </xf>
    <xf numFmtId="1" fontId="24" fillId="4" borderId="17" xfId="0" applyNumberFormat="1" applyFont="1" applyFill="1" applyBorder="1" applyAlignment="1">
      <alignment horizontal="center"/>
    </xf>
    <xf numFmtId="1" fontId="24" fillId="4" borderId="40" xfId="0" applyNumberFormat="1" applyFont="1" applyFill="1" applyBorder="1" applyAlignment="1">
      <alignment horizontal="center"/>
    </xf>
    <xf numFmtId="1" fontId="25" fillId="4" borderId="38" xfId="0" applyNumberFormat="1" applyFont="1" applyFill="1" applyBorder="1" applyAlignment="1">
      <alignment horizontal="center"/>
    </xf>
    <xf numFmtId="1" fontId="24" fillId="4" borderId="6" xfId="0" applyNumberFormat="1" applyFont="1" applyFill="1" applyBorder="1" applyAlignment="1">
      <alignment horizontal="center"/>
    </xf>
    <xf numFmtId="1" fontId="24" fillId="4" borderId="37" xfId="0" applyNumberFormat="1" applyFont="1" applyFill="1" applyBorder="1" applyAlignment="1">
      <alignment horizontal="center"/>
    </xf>
    <xf numFmtId="1" fontId="25" fillId="4" borderId="39" xfId="0" applyNumberFormat="1" applyFont="1" applyFill="1" applyBorder="1" applyAlignment="1">
      <alignment horizontal="center"/>
    </xf>
    <xf numFmtId="0" fontId="0" fillId="4" borderId="20" xfId="0" applyNumberFormat="1" applyFill="1" applyBorder="1" applyAlignment="1">
      <alignment horizontal="center"/>
    </xf>
    <xf numFmtId="1" fontId="16" fillId="0" borderId="1" xfId="0" applyNumberFormat="1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/>
    </xf>
    <xf numFmtId="0" fontId="23" fillId="0" borderId="39" xfId="0" applyNumberFormat="1" applyFont="1" applyBorder="1" applyAlignment="1">
      <alignment horizontal="center" vertical="center"/>
    </xf>
    <xf numFmtId="16" fontId="31" fillId="21" borderId="29" xfId="0" applyNumberFormat="1" applyFont="1" applyFill="1" applyBorder="1" applyAlignment="1">
      <alignment horizontal="center"/>
    </xf>
    <xf numFmtId="164" fontId="3" fillId="12" borderId="11" xfId="1" applyFont="1" applyFill="1" applyBorder="1" applyAlignment="1">
      <alignment horizontal="center"/>
    </xf>
    <xf numFmtId="16" fontId="3" fillId="12" borderId="11" xfId="1" applyNumberFormat="1" applyFont="1" applyFill="1" applyBorder="1" applyAlignment="1">
      <alignment horizontal="center"/>
    </xf>
    <xf numFmtId="16" fontId="3" fillId="12" borderId="11" xfId="1" quotePrefix="1" applyNumberFormat="1" applyFont="1" applyFill="1" applyBorder="1" applyAlignment="1">
      <alignment horizontal="center"/>
    </xf>
    <xf numFmtId="3" fontId="3" fillId="12" borderId="11" xfId="1" applyNumberFormat="1" applyFont="1" applyFill="1" applyBorder="1" applyAlignment="1">
      <alignment horizontal="center"/>
    </xf>
    <xf numFmtId="0" fontId="12" fillId="0" borderId="2" xfId="0" applyNumberFormat="1" applyFont="1" applyBorder="1" applyAlignment="1">
      <alignment horizontal="center"/>
    </xf>
    <xf numFmtId="0" fontId="24" fillId="0" borderId="0" xfId="0" applyNumberFormat="1" applyFont="1" applyAlignment="1">
      <alignment horizontal="left" vertical="center"/>
    </xf>
    <xf numFmtId="0" fontId="3" fillId="0" borderId="65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12" fillId="0" borderId="21" xfId="0" applyNumberFormat="1" applyFont="1" applyBorder="1" applyAlignment="1">
      <alignment horizontal="center"/>
    </xf>
    <xf numFmtId="1" fontId="25" fillId="4" borderId="40" xfId="0" applyNumberFormat="1" applyFont="1" applyFill="1" applyBorder="1" applyAlignment="1">
      <alignment horizontal="center"/>
    </xf>
    <xf numFmtId="0" fontId="25" fillId="0" borderId="56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12" fillId="4" borderId="27" xfId="0" applyNumberFormat="1" applyFont="1" applyFill="1" applyBorder="1" applyAlignment="1">
      <alignment horizontal="center"/>
    </xf>
    <xf numFmtId="165" fontId="24" fillId="0" borderId="66" xfId="0" applyNumberFormat="1" applyFont="1" applyBorder="1" applyAlignment="1">
      <alignment horizontal="center"/>
    </xf>
    <xf numFmtId="0" fontId="39" fillId="4" borderId="30" xfId="0" applyNumberFormat="1" applyFont="1" applyFill="1" applyBorder="1" applyAlignment="1">
      <alignment horizontal="center"/>
    </xf>
    <xf numFmtId="0" fontId="10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center"/>
    </xf>
    <xf numFmtId="16" fontId="26" fillId="19" borderId="31" xfId="0" quotePrefix="1" applyNumberFormat="1" applyFont="1" applyFill="1" applyBorder="1" applyAlignment="1">
      <alignment horizontal="center"/>
    </xf>
    <xf numFmtId="16" fontId="26" fillId="19" borderId="4" xfId="0" quotePrefix="1" applyNumberFormat="1" applyFont="1" applyFill="1" applyBorder="1" applyAlignment="1">
      <alignment horizontal="center"/>
    </xf>
    <xf numFmtId="16" fontId="12" fillId="2" borderId="4" xfId="0" quotePrefix="1" applyNumberFormat="1" applyFont="1" applyFill="1" applyBorder="1" applyAlignment="1">
      <alignment horizontal="center"/>
    </xf>
    <xf numFmtId="1" fontId="5" fillId="4" borderId="2" xfId="0" applyNumberFormat="1" applyFont="1" applyFill="1" applyBorder="1" applyAlignment="1">
      <alignment horizontal="center"/>
    </xf>
    <xf numFmtId="16" fontId="12" fillId="2" borderId="26" xfId="0" quotePrefix="1" applyNumberFormat="1" applyFont="1" applyFill="1" applyBorder="1" applyAlignment="1">
      <alignment horizontal="center"/>
    </xf>
    <xf numFmtId="16" fontId="12" fillId="2" borderId="36" xfId="0" quotePrefix="1" applyNumberFormat="1" applyFont="1" applyFill="1" applyBorder="1" applyAlignment="1">
      <alignment horizontal="center"/>
    </xf>
    <xf numFmtId="1" fontId="24" fillId="4" borderId="2" xfId="0" applyNumberFormat="1" applyFont="1" applyFill="1" applyBorder="1" applyAlignment="1">
      <alignment horizontal="center"/>
    </xf>
    <xf numFmtId="1" fontId="25" fillId="4" borderId="2" xfId="0" applyNumberFormat="1" applyFont="1" applyFill="1" applyBorder="1" applyAlignment="1">
      <alignment horizontal="center"/>
    </xf>
    <xf numFmtId="1" fontId="15" fillId="0" borderId="2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left"/>
    </xf>
    <xf numFmtId="164" fontId="12" fillId="2" borderId="26" xfId="0" applyFont="1" applyFill="1" applyBorder="1" applyAlignment="1">
      <alignment horizontal="center"/>
    </xf>
    <xf numFmtId="164" fontId="12" fillId="2" borderId="18" xfId="0" applyFont="1" applyFill="1" applyBorder="1" applyAlignment="1">
      <alignment horizontal="center"/>
    </xf>
    <xf numFmtId="16" fontId="12" fillId="2" borderId="31" xfId="0" quotePrefix="1" applyNumberFormat="1" applyFont="1" applyFill="1" applyBorder="1" applyAlignment="1">
      <alignment horizontal="center"/>
    </xf>
    <xf numFmtId="16" fontId="12" fillId="2" borderId="33" xfId="0" quotePrefix="1" applyNumberFormat="1" applyFont="1" applyFill="1" applyBorder="1" applyAlignment="1">
      <alignment horizontal="center"/>
    </xf>
    <xf numFmtId="164" fontId="12" fillId="2" borderId="30" xfId="0" applyFont="1" applyFill="1" applyBorder="1" applyAlignment="1">
      <alignment horizontal="center"/>
    </xf>
    <xf numFmtId="0" fontId="25" fillId="0" borderId="65" xfId="0" applyNumberFormat="1" applyFont="1" applyBorder="1" applyAlignment="1">
      <alignment horizontal="center"/>
    </xf>
    <xf numFmtId="164" fontId="3" fillId="5" borderId="67" xfId="1" applyFont="1" applyFill="1" applyBorder="1" applyAlignment="1">
      <alignment horizontal="center"/>
    </xf>
    <xf numFmtId="164" fontId="3" fillId="5" borderId="7" xfId="1" applyFont="1" applyFill="1" applyBorder="1" applyAlignment="1">
      <alignment horizontal="center"/>
    </xf>
    <xf numFmtId="16" fontId="3" fillId="5" borderId="7" xfId="1" applyNumberFormat="1" applyFont="1" applyFill="1" applyBorder="1" applyAlignment="1">
      <alignment horizontal="center"/>
    </xf>
    <xf numFmtId="16" fontId="3" fillId="5" borderId="7" xfId="1" quotePrefix="1" applyNumberFormat="1" applyFont="1" applyFill="1" applyBorder="1" applyAlignment="1">
      <alignment horizontal="center"/>
    </xf>
    <xf numFmtId="16" fontId="3" fillId="5" borderId="68" xfId="1" applyNumberFormat="1" applyFont="1" applyFill="1" applyBorder="1" applyAlignment="1">
      <alignment horizontal="center"/>
    </xf>
    <xf numFmtId="0" fontId="25" fillId="0" borderId="6" xfId="1" applyNumberFormat="1" applyFont="1" applyBorder="1" applyAlignment="1">
      <alignment horizontal="center"/>
    </xf>
    <xf numFmtId="164" fontId="5" fillId="4" borderId="6" xfId="1" applyFont="1" applyFill="1" applyBorder="1"/>
    <xf numFmtId="0" fontId="5" fillId="4" borderId="6" xfId="1" applyNumberFormat="1" applyFont="1" applyFill="1" applyBorder="1" applyAlignment="1">
      <alignment horizontal="center" vertical="center"/>
    </xf>
    <xf numFmtId="1" fontId="5" fillId="4" borderId="6" xfId="1" applyNumberFormat="1" applyFont="1" applyFill="1" applyBorder="1" applyAlignment="1">
      <alignment horizontal="center" vertical="center"/>
    </xf>
    <xf numFmtId="0" fontId="39" fillId="4" borderId="6" xfId="1" applyNumberFormat="1" applyFont="1" applyFill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64" fontId="5" fillId="0" borderId="6" xfId="0" applyFont="1" applyBorder="1"/>
    <xf numFmtId="0" fontId="5" fillId="0" borderId="6" xfId="0" applyNumberFormat="1" applyFont="1" applyBorder="1"/>
    <xf numFmtId="0" fontId="24" fillId="0" borderId="6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left"/>
    </xf>
    <xf numFmtId="3" fontId="16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25" fillId="0" borderId="6" xfId="0" applyNumberFormat="1" applyFont="1" applyBorder="1" applyAlignment="1">
      <alignment horizontal="center"/>
    </xf>
    <xf numFmtId="0" fontId="15" fillId="0" borderId="6" xfId="0" applyNumberFormat="1" applyFont="1" applyBorder="1" applyAlignment="1">
      <alignment horizontal="center"/>
    </xf>
    <xf numFmtId="0" fontId="5" fillId="0" borderId="46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left"/>
    </xf>
    <xf numFmtId="0" fontId="40" fillId="0" borderId="19" xfId="0" applyNumberFormat="1" applyFont="1" applyBorder="1" applyAlignment="1">
      <alignment horizontal="center"/>
    </xf>
    <xf numFmtId="0" fontId="16" fillId="0" borderId="64" xfId="0" applyNumberFormat="1" applyFont="1" applyBorder="1" applyAlignment="1">
      <alignment horizontal="center"/>
    </xf>
    <xf numFmtId="0" fontId="24" fillId="0" borderId="65" xfId="0" applyNumberFormat="1" applyFont="1" applyBorder="1" applyAlignment="1">
      <alignment horizontal="left"/>
    </xf>
    <xf numFmtId="3" fontId="16" fillId="0" borderId="1" xfId="0" applyNumberFormat="1" applyFont="1" applyBorder="1" applyAlignment="1">
      <alignment horizontal="center" vertical="center"/>
    </xf>
    <xf numFmtId="0" fontId="40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  <xf numFmtId="0" fontId="25" fillId="0" borderId="17" xfId="0" applyNumberFormat="1" applyFont="1" applyBorder="1" applyAlignment="1">
      <alignment horizontal="center"/>
    </xf>
    <xf numFmtId="0" fontId="5" fillId="0" borderId="2" xfId="0" applyNumberFormat="1" applyFont="1" applyBorder="1"/>
    <xf numFmtId="0" fontId="5" fillId="0" borderId="17" xfId="0" applyNumberFormat="1" applyFont="1" applyBorder="1" applyAlignment="1">
      <alignment horizontal="center"/>
    </xf>
    <xf numFmtId="0" fontId="39" fillId="0" borderId="27" xfId="0" applyNumberFormat="1" applyFont="1" applyBorder="1" applyAlignment="1">
      <alignment horizontal="center"/>
    </xf>
    <xf numFmtId="0" fontId="24" fillId="0" borderId="61" xfId="0" applyNumberFormat="1" applyFont="1" applyBorder="1"/>
    <xf numFmtId="0" fontId="2" fillId="0" borderId="6" xfId="0" applyNumberFormat="1" applyFont="1" applyBorder="1"/>
    <xf numFmtId="0" fontId="24" fillId="0" borderId="5" xfId="0" applyNumberFormat="1" applyFont="1" applyBorder="1"/>
    <xf numFmtId="0" fontId="12" fillId="0" borderId="19" xfId="0" applyNumberFormat="1" applyFont="1" applyBorder="1" applyAlignment="1">
      <alignment horizontal="center"/>
    </xf>
    <xf numFmtId="0" fontId="25" fillId="0" borderId="60" xfId="0" applyNumberFormat="1" applyFont="1" applyBorder="1" applyAlignment="1">
      <alignment horizontal="center"/>
    </xf>
    <xf numFmtId="0" fontId="24" fillId="0" borderId="25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left"/>
    </xf>
    <xf numFmtId="0" fontId="0" fillId="0" borderId="17" xfId="0" applyNumberForma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2" fillId="0" borderId="6" xfId="0" applyNumberFormat="1" applyFont="1" applyBorder="1" applyAlignment="1">
      <alignment horizontal="left"/>
    </xf>
    <xf numFmtId="0" fontId="40" fillId="0" borderId="1" xfId="0" applyNumberFormat="1" applyFont="1" applyBorder="1" applyAlignment="1">
      <alignment horizontal="center"/>
    </xf>
    <xf numFmtId="0" fontId="42" fillId="0" borderId="5" xfId="0" applyNumberFormat="1" applyFont="1" applyBorder="1" applyAlignment="1">
      <alignment horizontal="center"/>
    </xf>
    <xf numFmtId="164" fontId="5" fillId="0" borderId="6" xfId="0" applyFont="1" applyBorder="1" applyAlignment="1">
      <alignment horizontal="left"/>
    </xf>
    <xf numFmtId="1" fontId="23" fillId="0" borderId="2" xfId="0" applyNumberFormat="1" applyFont="1" applyBorder="1" applyAlignment="1">
      <alignment horizontal="center"/>
    </xf>
    <xf numFmtId="0" fontId="24" fillId="0" borderId="42" xfId="0" applyNumberFormat="1" applyFont="1" applyBorder="1" applyAlignment="1">
      <alignment horizontal="center" vertical="center"/>
    </xf>
    <xf numFmtId="1" fontId="5" fillId="4" borderId="51" xfId="0" applyNumberFormat="1" applyFont="1" applyFill="1" applyBorder="1" applyAlignment="1">
      <alignment horizontal="center"/>
    </xf>
    <xf numFmtId="1" fontId="5" fillId="4" borderId="52" xfId="0" applyNumberFormat="1" applyFont="1" applyFill="1" applyBorder="1" applyAlignment="1">
      <alignment horizontal="center"/>
    </xf>
    <xf numFmtId="1" fontId="5" fillId="4" borderId="7" xfId="0" applyNumberFormat="1" applyFont="1" applyFill="1" applyBorder="1" applyAlignment="1">
      <alignment horizontal="center"/>
    </xf>
    <xf numFmtId="0" fontId="40" fillId="4" borderId="19" xfId="0" applyNumberFormat="1" applyFont="1" applyFill="1" applyBorder="1" applyAlignment="1">
      <alignment horizontal="center"/>
    </xf>
    <xf numFmtId="1" fontId="5" fillId="4" borderId="6" xfId="0" applyNumberFormat="1" applyFont="1" applyFill="1" applyBorder="1" applyAlignment="1">
      <alignment horizontal="center"/>
    </xf>
    <xf numFmtId="164" fontId="5" fillId="0" borderId="0" xfId="0" applyFont="1" applyAlignment="1">
      <alignment horizontal="center" vertical="top"/>
    </xf>
    <xf numFmtId="164" fontId="22" fillId="17" borderId="3" xfId="0" applyFont="1" applyFill="1" applyBorder="1" applyAlignment="1">
      <alignment horizontal="center"/>
    </xf>
    <xf numFmtId="164" fontId="22" fillId="17" borderId="26" xfId="0" applyFont="1" applyFill="1" applyBorder="1" applyAlignment="1">
      <alignment horizontal="center"/>
    </xf>
    <xf numFmtId="16" fontId="22" fillId="17" borderId="18" xfId="0" quotePrefix="1" applyNumberFormat="1" applyFont="1" applyFill="1" applyBorder="1" applyAlignment="1">
      <alignment horizontal="center"/>
    </xf>
    <xf numFmtId="0" fontId="16" fillId="0" borderId="0" xfId="0" applyNumberFormat="1" applyFont="1" applyAlignment="1">
      <alignment horizontal="center"/>
    </xf>
    <xf numFmtId="0" fontId="24" fillId="0" borderId="0" xfId="0" applyNumberFormat="1" applyFont="1" applyAlignment="1">
      <alignment horizontal="left"/>
    </xf>
    <xf numFmtId="0" fontId="15" fillId="4" borderId="0" xfId="0" applyNumberFormat="1" applyFont="1" applyFill="1" applyAlignment="1">
      <alignment horizontal="center"/>
    </xf>
    <xf numFmtId="1" fontId="15" fillId="4" borderId="0" xfId="0" applyNumberFormat="1" applyFont="1" applyFill="1" applyAlignment="1">
      <alignment horizontal="center"/>
    </xf>
    <xf numFmtId="1" fontId="15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23" fillId="0" borderId="0" xfId="0" applyNumberFormat="1" applyFont="1" applyAlignment="1">
      <alignment horizontal="center"/>
    </xf>
    <xf numFmtId="0" fontId="24" fillId="4" borderId="0" xfId="0" applyNumberFormat="1" applyFont="1" applyFill="1" applyAlignment="1">
      <alignment horizontal="left"/>
    </xf>
    <xf numFmtId="1" fontId="0" fillId="4" borderId="0" xfId="0" applyNumberFormat="1" applyFill="1" applyAlignment="1">
      <alignment horizontal="center"/>
    </xf>
    <xf numFmtId="1" fontId="24" fillId="4" borderId="0" xfId="0" applyNumberFormat="1" applyFont="1" applyFill="1" applyAlignment="1">
      <alignment horizontal="center"/>
    </xf>
    <xf numFmtId="0" fontId="12" fillId="4" borderId="0" xfId="0" applyNumberFormat="1" applyFont="1" applyFill="1" applyAlignment="1">
      <alignment horizontal="center"/>
    </xf>
    <xf numFmtId="165" fontId="24" fillId="0" borderId="17" xfId="0" applyNumberFormat="1" applyFont="1" applyBorder="1" applyAlignment="1">
      <alignment horizontal="center"/>
    </xf>
    <xf numFmtId="165" fontId="24" fillId="0" borderId="1" xfId="0" applyNumberFormat="1" applyFont="1" applyBorder="1" applyAlignment="1">
      <alignment horizontal="center"/>
    </xf>
    <xf numFmtId="164" fontId="31" fillId="21" borderId="14" xfId="0" applyFont="1" applyFill="1" applyBorder="1" applyAlignment="1">
      <alignment horizontal="center"/>
    </xf>
    <xf numFmtId="0" fontId="12" fillId="4" borderId="1" xfId="0" applyNumberFormat="1" applyFont="1" applyFill="1" applyBorder="1" applyAlignment="1">
      <alignment horizontal="center"/>
    </xf>
    <xf numFmtId="164" fontId="20" fillId="0" borderId="0" xfId="0" applyFont="1" applyAlignment="1">
      <alignment horizontal="center" vertical="center"/>
    </xf>
    <xf numFmtId="164" fontId="1" fillId="0" borderId="0" xfId="0" applyFont="1" applyAlignment="1">
      <alignment horizontal="center" vertical="center"/>
    </xf>
    <xf numFmtId="164" fontId="5" fillId="0" borderId="0" xfId="0" applyFont="1" applyAlignment="1">
      <alignment horizontal="center"/>
    </xf>
    <xf numFmtId="0" fontId="20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0" fontId="5" fillId="0" borderId="63" xfId="0" applyNumberFormat="1" applyFont="1" applyBorder="1" applyAlignment="1">
      <alignment horizontal="center" vertical="center"/>
    </xf>
    <xf numFmtId="0" fontId="22" fillId="7" borderId="9" xfId="1" applyNumberFormat="1" applyFont="1" applyFill="1" applyBorder="1" applyAlignment="1">
      <alignment horizontal="center"/>
    </xf>
    <xf numFmtId="0" fontId="5" fillId="4" borderId="6" xfId="1" applyNumberFormat="1" applyFont="1" applyFill="1" applyBorder="1"/>
    <xf numFmtId="0" fontId="2" fillId="0" borderId="2" xfId="1" applyNumberFormat="1" applyBorder="1"/>
    <xf numFmtId="0" fontId="2" fillId="4" borderId="1" xfId="1" applyNumberFormat="1" applyFill="1" applyBorder="1"/>
    <xf numFmtId="0" fontId="2" fillId="0" borderId="1" xfId="1" applyNumberFormat="1" applyBorder="1"/>
    <xf numFmtId="0" fontId="2" fillId="0" borderId="17" xfId="1" applyNumberFormat="1" applyBorder="1"/>
    <xf numFmtId="164" fontId="5" fillId="0" borderId="63" xfId="0" applyFont="1" applyBorder="1" applyAlignment="1">
      <alignment horizontal="center" vertical="top"/>
    </xf>
    <xf numFmtId="164" fontId="35" fillId="0" borderId="0" xfId="0" applyFont="1"/>
    <xf numFmtId="0" fontId="24" fillId="0" borderId="69" xfId="0" applyNumberFormat="1" applyFont="1" applyBorder="1"/>
    <xf numFmtId="0" fontId="24" fillId="4" borderId="25" xfId="0" applyNumberFormat="1" applyFont="1" applyFill="1" applyBorder="1"/>
    <xf numFmtId="0" fontId="5" fillId="4" borderId="2" xfId="0" applyNumberFormat="1" applyFont="1" applyFill="1" applyBorder="1"/>
    <xf numFmtId="0" fontId="24" fillId="0" borderId="70" xfId="0" applyNumberFormat="1" applyFont="1" applyBorder="1"/>
    <xf numFmtId="0" fontId="24" fillId="0" borderId="25" xfId="0" applyNumberFormat="1" applyFont="1" applyBorder="1"/>
    <xf numFmtId="0" fontId="24" fillId="0" borderId="53" xfId="0" applyNumberFormat="1" applyFont="1" applyBorder="1"/>
    <xf numFmtId="0" fontId="24" fillId="0" borderId="55" xfId="0" applyNumberFormat="1" applyFont="1" applyBorder="1"/>
    <xf numFmtId="0" fontId="2" fillId="4" borderId="2" xfId="0" applyNumberFormat="1" applyFont="1" applyFill="1" applyBorder="1"/>
    <xf numFmtId="0" fontId="2" fillId="0" borderId="2" xfId="0" applyNumberFormat="1" applyFont="1" applyBorder="1"/>
    <xf numFmtId="16" fontId="26" fillId="16" borderId="18" xfId="0" applyNumberFormat="1" applyFont="1" applyFill="1" applyBorder="1" applyAlignment="1">
      <alignment horizontal="center"/>
    </xf>
    <xf numFmtId="164" fontId="22" fillId="17" borderId="33" xfId="0" applyFont="1" applyFill="1" applyBorder="1" applyAlignment="1">
      <alignment horizontal="center"/>
    </xf>
    <xf numFmtId="0" fontId="5" fillId="0" borderId="1" xfId="1" applyNumberFormat="1" applyFont="1" applyBorder="1"/>
    <xf numFmtId="0" fontId="24" fillId="0" borderId="17" xfId="1" applyNumberFormat="1" applyFont="1" applyBorder="1"/>
    <xf numFmtId="0" fontId="24" fillId="4" borderId="2" xfId="0" applyNumberFormat="1" applyFont="1" applyFill="1" applyBorder="1"/>
    <xf numFmtId="164" fontId="5" fillId="0" borderId="0" xfId="0" applyFont="1" applyAlignment="1">
      <alignment horizontal="center" vertical="center"/>
    </xf>
    <xf numFmtId="164" fontId="5" fillId="0" borderId="63" xfId="0" applyFont="1" applyBorder="1" applyAlignment="1">
      <alignment horizontal="center" vertical="center"/>
    </xf>
    <xf numFmtId="164" fontId="29" fillId="0" borderId="16" xfId="0" applyFont="1" applyBorder="1" applyAlignment="1">
      <alignment horizontal="center"/>
    </xf>
    <xf numFmtId="0" fontId="29" fillId="0" borderId="16" xfId="0" applyNumberFormat="1" applyFont="1" applyBorder="1" applyAlignment="1">
      <alignment horizontal="center"/>
    </xf>
    <xf numFmtId="16" fontId="12" fillId="15" borderId="13" xfId="0" applyNumberFormat="1" applyFont="1" applyFill="1" applyBorder="1" applyAlignment="1">
      <alignment horizontal="center" vertical="center"/>
    </xf>
    <xf numFmtId="0" fontId="29" fillId="0" borderId="0" xfId="0" applyNumberFormat="1" applyFont="1" applyAlignment="1">
      <alignment horizontal="center"/>
    </xf>
    <xf numFmtId="0" fontId="5" fillId="0" borderId="6" xfId="0" applyNumberFormat="1" applyFont="1" applyBorder="1" applyAlignment="1">
      <alignment horizontal="left"/>
    </xf>
    <xf numFmtId="164" fontId="12" fillId="2" borderId="31" xfId="0" applyFont="1" applyFill="1" applyBorder="1" applyAlignment="1">
      <alignment horizontal="center"/>
    </xf>
    <xf numFmtId="0" fontId="43" fillId="0" borderId="1" xfId="0" applyNumberFormat="1" applyFont="1" applyBorder="1" applyAlignment="1">
      <alignment horizontal="center"/>
    </xf>
    <xf numFmtId="0" fontId="31" fillId="24" borderId="1" xfId="0" applyNumberFormat="1" applyFont="1" applyFill="1" applyBorder="1" applyAlignment="1">
      <alignment horizontal="center"/>
    </xf>
    <xf numFmtId="0" fontId="27" fillId="24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23" borderId="1" xfId="0" applyNumberFormat="1" applyFill="1" applyBorder="1" applyAlignment="1">
      <alignment horizontal="center"/>
    </xf>
    <xf numFmtId="0" fontId="2" fillId="23" borderId="1" xfId="0" applyNumberFormat="1" applyFont="1" applyFill="1" applyBorder="1" applyAlignment="1">
      <alignment horizontal="center"/>
    </xf>
    <xf numFmtId="164" fontId="2" fillId="0" borderId="16" xfId="0" applyFont="1" applyBorder="1" applyAlignment="1">
      <alignment horizontal="center"/>
    </xf>
    <xf numFmtId="164" fontId="33" fillId="0" borderId="16" xfId="0" applyFont="1" applyBorder="1" applyAlignment="1">
      <alignment horizontal="center"/>
    </xf>
    <xf numFmtId="164" fontId="3" fillId="0" borderId="17" xfId="1" applyFont="1" applyBorder="1" applyAlignment="1">
      <alignment horizontal="center"/>
    </xf>
    <xf numFmtId="1" fontId="24" fillId="4" borderId="47" xfId="0" applyNumberFormat="1" applyFont="1" applyFill="1" applyBorder="1" applyAlignment="1">
      <alignment horizontal="left"/>
    </xf>
    <xf numFmtId="0" fontId="24" fillId="4" borderId="50" xfId="0" applyNumberFormat="1" applyFont="1" applyFill="1" applyBorder="1" applyAlignment="1">
      <alignment horizontal="left"/>
    </xf>
    <xf numFmtId="0" fontId="24" fillId="4" borderId="47" xfId="0" applyNumberFormat="1" applyFont="1" applyFill="1" applyBorder="1" applyAlignment="1">
      <alignment horizontal="left"/>
    </xf>
    <xf numFmtId="164" fontId="22" fillId="21" borderId="12" xfId="0" applyFont="1" applyFill="1" applyBorder="1" applyAlignment="1">
      <alignment horizontal="center" vertical="center"/>
    </xf>
    <xf numFmtId="1" fontId="24" fillId="4" borderId="1" xfId="0" applyNumberFormat="1" applyFont="1" applyFill="1" applyBorder="1" applyAlignment="1">
      <alignment horizontal="left"/>
    </xf>
    <xf numFmtId="164" fontId="24" fillId="0" borderId="50" xfId="0" applyFont="1" applyBorder="1" applyAlignment="1">
      <alignment horizontal="left"/>
    </xf>
    <xf numFmtId="164" fontId="24" fillId="0" borderId="47" xfId="0" applyFont="1" applyBorder="1" applyAlignment="1">
      <alignment horizontal="left"/>
    </xf>
    <xf numFmtId="0" fontId="24" fillId="0" borderId="47" xfId="0" applyNumberFormat="1" applyFont="1" applyBorder="1" applyAlignment="1">
      <alignment horizontal="left"/>
    </xf>
    <xf numFmtId="0" fontId="24" fillId="0" borderId="50" xfId="0" applyNumberFormat="1" applyFont="1" applyBorder="1" applyAlignment="1">
      <alignment horizontal="left"/>
    </xf>
    <xf numFmtId="164" fontId="5" fillId="0" borderId="46" xfId="0" applyFont="1" applyBorder="1" applyAlignment="1">
      <alignment horizontal="left"/>
    </xf>
    <xf numFmtId="0" fontId="10" fillId="4" borderId="47" xfId="0" applyNumberFormat="1" applyFont="1" applyFill="1" applyBorder="1" applyAlignment="1">
      <alignment horizontal="left"/>
    </xf>
    <xf numFmtId="0" fontId="11" fillId="4" borderId="50" xfId="0" applyNumberFormat="1" applyFont="1" applyFill="1" applyBorder="1" applyAlignment="1">
      <alignment horizontal="left"/>
    </xf>
    <xf numFmtId="0" fontId="10" fillId="4" borderId="48" xfId="0" applyNumberFormat="1" applyFont="1" applyFill="1" applyBorder="1" applyAlignment="1">
      <alignment horizontal="left"/>
    </xf>
    <xf numFmtId="0" fontId="30" fillId="21" borderId="12" xfId="0" applyNumberFormat="1" applyFont="1" applyFill="1" applyBorder="1" applyAlignment="1">
      <alignment horizontal="center"/>
    </xf>
    <xf numFmtId="0" fontId="10" fillId="4" borderId="1" xfId="0" applyNumberFormat="1" applyFont="1" applyFill="1" applyBorder="1" applyAlignment="1">
      <alignment horizontal="left"/>
    </xf>
    <xf numFmtId="0" fontId="11" fillId="4" borderId="1" xfId="0" applyNumberFormat="1" applyFont="1" applyFill="1" applyBorder="1" applyAlignment="1">
      <alignment horizontal="left"/>
    </xf>
    <xf numFmtId="16" fontId="3" fillId="0" borderId="1" xfId="1" quotePrefix="1" applyNumberFormat="1" applyFont="1" applyBorder="1" applyAlignment="1">
      <alignment horizontal="center"/>
    </xf>
    <xf numFmtId="0" fontId="15" fillId="4" borderId="1" xfId="0" applyNumberFormat="1" applyFont="1" applyFill="1" applyBorder="1" applyAlignment="1">
      <alignment horizontal="right"/>
    </xf>
    <xf numFmtId="0" fontId="15" fillId="0" borderId="1" xfId="0" applyNumberFormat="1" applyFont="1" applyBorder="1" applyAlignment="1">
      <alignment horizontal="right"/>
    </xf>
    <xf numFmtId="0" fontId="15" fillId="0" borderId="9" xfId="0" applyNumberFormat="1" applyFont="1" applyBorder="1" applyAlignment="1">
      <alignment horizontal="right"/>
    </xf>
    <xf numFmtId="0" fontId="15" fillId="0" borderId="2" xfId="0" applyNumberFormat="1" applyFont="1" applyBorder="1" applyAlignment="1">
      <alignment horizontal="right"/>
    </xf>
    <xf numFmtId="0" fontId="5" fillId="0" borderId="6" xfId="1" applyNumberFormat="1" applyFont="1" applyBorder="1" applyAlignment="1">
      <alignment horizontal="center" vertical="center"/>
    </xf>
    <xf numFmtId="0" fontId="2" fillId="0" borderId="17" xfId="1" applyNumberFormat="1" applyBorder="1" applyAlignment="1">
      <alignment horizontal="center" vertical="center"/>
    </xf>
    <xf numFmtId="16" fontId="3" fillId="12" borderId="9" xfId="1" applyNumberFormat="1" applyFont="1" applyFill="1" applyBorder="1" applyAlignment="1">
      <alignment horizontal="center"/>
    </xf>
    <xf numFmtId="3" fontId="3" fillId="12" borderId="9" xfId="1" applyNumberFormat="1" applyFont="1" applyFill="1" applyBorder="1" applyAlignment="1">
      <alignment horizontal="center"/>
    </xf>
    <xf numFmtId="16" fontId="3" fillId="0" borderId="1" xfId="1" applyNumberFormat="1" applyFont="1" applyBorder="1" applyAlignment="1">
      <alignment horizontal="center"/>
    </xf>
    <xf numFmtId="0" fontId="5" fillId="0" borderId="70" xfId="0" applyNumberFormat="1" applyFont="1" applyBorder="1" applyAlignment="1">
      <alignment horizontal="left"/>
    </xf>
    <xf numFmtId="0" fontId="24" fillId="0" borderId="69" xfId="0" applyNumberFormat="1" applyFont="1" applyBorder="1" applyAlignment="1">
      <alignment horizontal="left"/>
    </xf>
    <xf numFmtId="0" fontId="15" fillId="0" borderId="25" xfId="0" applyNumberFormat="1" applyFont="1" applyBorder="1"/>
    <xf numFmtId="0" fontId="24" fillId="4" borderId="25" xfId="0" applyNumberFormat="1" applyFont="1" applyFill="1" applyBorder="1" applyAlignment="1">
      <alignment horizontal="left"/>
    </xf>
    <xf numFmtId="0" fontId="15" fillId="0" borderId="25" xfId="0" applyNumberFormat="1" applyFont="1" applyBorder="1" applyAlignment="1">
      <alignment horizontal="left"/>
    </xf>
    <xf numFmtId="164" fontId="15" fillId="0" borderId="25" xfId="0" applyFont="1" applyBorder="1"/>
    <xf numFmtId="0" fontId="24" fillId="0" borderId="25" xfId="0" applyNumberFormat="1" applyFont="1" applyBorder="1" applyAlignment="1">
      <alignment horizontal="left"/>
    </xf>
    <xf numFmtId="0" fontId="5" fillId="0" borderId="25" xfId="0" applyNumberFormat="1" applyFont="1" applyBorder="1" applyAlignment="1">
      <alignment horizontal="left"/>
    </xf>
    <xf numFmtId="0" fontId="0" fillId="0" borderId="25" xfId="0" applyNumberFormat="1" applyBorder="1"/>
    <xf numFmtId="0" fontId="0" fillId="0" borderId="53" xfId="0" applyNumberFormat="1" applyBorder="1"/>
    <xf numFmtId="0" fontId="0" fillId="0" borderId="25" xfId="0" applyNumberFormat="1" applyBorder="1" applyAlignment="1">
      <alignment horizontal="left"/>
    </xf>
    <xf numFmtId="164" fontId="2" fillId="0" borderId="55" xfId="0" applyFont="1" applyBorder="1" applyAlignment="1">
      <alignment horizontal="left"/>
    </xf>
    <xf numFmtId="0" fontId="5" fillId="4" borderId="1" xfId="1" applyNumberFormat="1" applyFont="1" applyFill="1" applyBorder="1" applyAlignment="1">
      <alignment horizontal="center" vertical="center"/>
    </xf>
    <xf numFmtId="1" fontId="5" fillId="4" borderId="1" xfId="1" applyNumberFormat="1" applyFont="1" applyFill="1" applyBorder="1" applyAlignment="1">
      <alignment horizontal="center" vertical="center"/>
    </xf>
    <xf numFmtId="0" fontId="21" fillId="4" borderId="1" xfId="0" applyNumberFormat="1" applyFont="1" applyFill="1" applyBorder="1" applyAlignment="1">
      <alignment horizontal="center" vertical="center"/>
    </xf>
    <xf numFmtId="1" fontId="21" fillId="4" borderId="1" xfId="0" applyNumberFormat="1" applyFont="1" applyFill="1" applyBorder="1" applyAlignment="1">
      <alignment horizontal="center" vertical="center"/>
    </xf>
    <xf numFmtId="164" fontId="15" fillId="4" borderId="2" xfId="0" applyFont="1" applyFill="1" applyBorder="1"/>
    <xf numFmtId="164" fontId="15" fillId="4" borderId="2" xfId="0" applyFont="1" applyFill="1" applyBorder="1" applyAlignment="1">
      <alignment horizontal="center"/>
    </xf>
    <xf numFmtId="164" fontId="15" fillId="4" borderId="2" xfId="0" applyFont="1" applyFill="1" applyBorder="1" applyAlignment="1">
      <alignment horizontal="center" vertical="center"/>
    </xf>
    <xf numFmtId="0" fontId="43" fillId="4" borderId="1" xfId="0" applyNumberFormat="1" applyFont="1" applyFill="1" applyBorder="1" applyAlignment="1">
      <alignment horizontal="center"/>
    </xf>
    <xf numFmtId="0" fontId="27" fillId="4" borderId="1" xfId="0" applyNumberFormat="1" applyFont="1" applyFill="1" applyBorder="1" applyAlignment="1">
      <alignment horizontal="center" vertical="center"/>
    </xf>
    <xf numFmtId="164" fontId="22" fillId="22" borderId="24" xfId="0" applyFont="1" applyFill="1" applyBorder="1" applyAlignment="1">
      <alignment horizontal="center"/>
    </xf>
    <xf numFmtId="164" fontId="22" fillId="22" borderId="0" xfId="0" applyFont="1" applyFill="1" applyAlignment="1">
      <alignment horizontal="center"/>
    </xf>
    <xf numFmtId="0" fontId="23" fillId="0" borderId="71" xfId="0" applyNumberFormat="1" applyFont="1" applyBorder="1" applyAlignment="1">
      <alignment horizontal="center"/>
    </xf>
    <xf numFmtId="1" fontId="24" fillId="0" borderId="17" xfId="0" applyNumberFormat="1" applyFont="1" applyBorder="1" applyAlignment="1">
      <alignment horizontal="center"/>
    </xf>
    <xf numFmtId="1" fontId="24" fillId="0" borderId="0" xfId="0" applyNumberFormat="1" applyFont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5" fontId="5" fillId="4" borderId="37" xfId="0" applyNumberFormat="1" applyFont="1" applyFill="1" applyBorder="1" applyAlignment="1">
      <alignment horizontal="center"/>
    </xf>
    <xf numFmtId="0" fontId="22" fillId="21" borderId="68" xfId="0" applyNumberFormat="1" applyFont="1" applyFill="1" applyBorder="1" applyAlignment="1">
      <alignment horizontal="center"/>
    </xf>
    <xf numFmtId="2" fontId="40" fillId="0" borderId="1" xfId="0" applyNumberFormat="1" applyFont="1" applyBorder="1" applyAlignment="1">
      <alignment horizontal="center"/>
    </xf>
    <xf numFmtId="164" fontId="31" fillId="21" borderId="7" xfId="0" applyFont="1" applyFill="1" applyBorder="1" applyAlignment="1">
      <alignment horizontal="center"/>
    </xf>
    <xf numFmtId="164" fontId="22" fillId="21" borderId="7" xfId="0" applyFont="1" applyFill="1" applyBorder="1" applyAlignment="1">
      <alignment horizontal="center"/>
    </xf>
    <xf numFmtId="1" fontId="31" fillId="21" borderId="7" xfId="0" applyNumberFormat="1" applyFont="1" applyFill="1" applyBorder="1" applyAlignment="1">
      <alignment horizontal="center"/>
    </xf>
    <xf numFmtId="164" fontId="31" fillId="21" borderId="51" xfId="0" applyFont="1" applyFill="1" applyBorder="1" applyAlignment="1">
      <alignment horizontal="center"/>
    </xf>
    <xf numFmtId="16" fontId="31" fillId="21" borderId="51" xfId="0" applyNumberFormat="1" applyFont="1" applyFill="1" applyBorder="1" applyAlignment="1">
      <alignment horizontal="center"/>
    </xf>
    <xf numFmtId="0" fontId="23" fillId="0" borderId="72" xfId="0" applyNumberFormat="1" applyFont="1" applyBorder="1" applyAlignment="1">
      <alignment horizontal="center"/>
    </xf>
    <xf numFmtId="164" fontId="15" fillId="0" borderId="66" xfId="0" applyFont="1" applyBorder="1"/>
    <xf numFmtId="1" fontId="24" fillId="0" borderId="66" xfId="0" applyNumberFormat="1" applyFont="1" applyBorder="1" applyAlignment="1">
      <alignment horizontal="center"/>
    </xf>
    <xf numFmtId="1" fontId="24" fillId="0" borderId="16" xfId="0" applyNumberFormat="1" applyFont="1" applyBorder="1" applyAlignment="1">
      <alignment horizontal="center"/>
    </xf>
    <xf numFmtId="0" fontId="24" fillId="0" borderId="4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165" fontId="25" fillId="4" borderId="1" xfId="0" applyNumberFormat="1" applyFont="1" applyFill="1" applyBorder="1" applyAlignment="1">
      <alignment horizontal="center"/>
    </xf>
    <xf numFmtId="1" fontId="15" fillId="0" borderId="2" xfId="0" applyNumberFormat="1" applyFont="1" applyBorder="1" applyAlignment="1">
      <alignment horizontal="center" vertical="center"/>
    </xf>
    <xf numFmtId="1" fontId="24" fillId="0" borderId="2" xfId="0" applyNumberFormat="1" applyFont="1" applyBorder="1" applyAlignment="1">
      <alignment horizontal="center"/>
    </xf>
    <xf numFmtId="164" fontId="24" fillId="0" borderId="6" xfId="0" applyFont="1" applyBorder="1" applyAlignment="1">
      <alignment horizontal="left"/>
    </xf>
    <xf numFmtId="0" fontId="24" fillId="0" borderId="6" xfId="0" applyNumberFormat="1" applyFont="1" applyBorder="1" applyAlignment="1">
      <alignment horizontal="left"/>
    </xf>
    <xf numFmtId="1" fontId="24" fillId="0" borderId="6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24" fillId="4" borderId="6" xfId="0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/>
    </xf>
    <xf numFmtId="1" fontId="24" fillId="4" borderId="37" xfId="0" applyNumberFormat="1" applyFont="1" applyFill="1" applyBorder="1" applyAlignment="1">
      <alignment horizontal="center" vertical="center"/>
    </xf>
    <xf numFmtId="1" fontId="5" fillId="0" borderId="42" xfId="0" applyNumberFormat="1" applyFont="1" applyBorder="1" applyAlignment="1">
      <alignment horizontal="center" vertical="center"/>
    </xf>
    <xf numFmtId="3" fontId="22" fillId="21" borderId="12" xfId="0" applyNumberFormat="1" applyFont="1" applyFill="1" applyBorder="1" applyAlignment="1">
      <alignment horizontal="center"/>
    </xf>
    <xf numFmtId="164" fontId="22" fillId="21" borderId="12" xfId="0" applyFont="1" applyFill="1" applyBorder="1" applyAlignment="1">
      <alignment horizontal="center"/>
    </xf>
    <xf numFmtId="1" fontId="15" fillId="0" borderId="11" xfId="0" applyNumberFormat="1" applyFont="1" applyBorder="1" applyAlignment="1">
      <alignment horizontal="center" vertical="center"/>
    </xf>
    <xf numFmtId="1" fontId="24" fillId="0" borderId="11" xfId="0" applyNumberFormat="1" applyFont="1" applyBorder="1" applyAlignment="1">
      <alignment horizontal="center" vertical="center"/>
    </xf>
    <xf numFmtId="1" fontId="24" fillId="0" borderId="41" xfId="0" applyNumberFormat="1" applyFont="1" applyBorder="1" applyAlignment="1">
      <alignment horizontal="center" vertical="center"/>
    </xf>
    <xf numFmtId="1" fontId="24" fillId="4" borderId="41" xfId="0" applyNumberFormat="1" applyFont="1" applyFill="1" applyBorder="1" applyAlignment="1">
      <alignment horizontal="center" vertical="center"/>
    </xf>
    <xf numFmtId="1" fontId="15" fillId="4" borderId="6" xfId="0" applyNumberFormat="1" applyFont="1" applyFill="1" applyBorder="1" applyAlignment="1">
      <alignment horizontal="center" vertical="center"/>
    </xf>
    <xf numFmtId="1" fontId="24" fillId="0" borderId="37" xfId="0" applyNumberFormat="1" applyFont="1" applyBorder="1" applyAlignment="1">
      <alignment horizontal="center" vertical="center"/>
    </xf>
    <xf numFmtId="1" fontId="15" fillId="0" borderId="38" xfId="0" applyNumberFormat="1" applyFont="1" applyBorder="1" applyAlignment="1">
      <alignment horizontal="center" vertical="center"/>
    </xf>
    <xf numFmtId="1" fontId="15" fillId="4" borderId="38" xfId="0" applyNumberFormat="1" applyFont="1" applyFill="1" applyBorder="1" applyAlignment="1">
      <alignment horizontal="center" vertical="center"/>
    </xf>
    <xf numFmtId="1" fontId="25" fillId="4" borderId="17" xfId="0" applyNumberFormat="1" applyFont="1" applyFill="1" applyBorder="1" applyAlignment="1">
      <alignment horizontal="center"/>
    </xf>
    <xf numFmtId="164" fontId="15" fillId="0" borderId="6" xfId="0" applyFont="1" applyBorder="1"/>
    <xf numFmtId="0" fontId="15" fillId="0" borderId="6" xfId="0" applyNumberFormat="1" applyFont="1" applyBorder="1"/>
    <xf numFmtId="1" fontId="24" fillId="0" borderId="6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5" fontId="24" fillId="0" borderId="6" xfId="0" applyNumberFormat="1" applyFont="1" applyBorder="1" applyAlignment="1">
      <alignment horizontal="center"/>
    </xf>
    <xf numFmtId="1" fontId="24" fillId="0" borderId="37" xfId="0" applyNumberFormat="1" applyFont="1" applyBorder="1" applyAlignment="1">
      <alignment horizontal="center"/>
    </xf>
    <xf numFmtId="165" fontId="24" fillId="0" borderId="37" xfId="0" applyNumberFormat="1" applyFont="1" applyBorder="1" applyAlignment="1">
      <alignment horizontal="center"/>
    </xf>
    <xf numFmtId="165" fontId="5" fillId="4" borderId="6" xfId="0" applyNumberFormat="1" applyFont="1" applyFill="1" applyBorder="1" applyAlignment="1">
      <alignment horizontal="center"/>
    </xf>
    <xf numFmtId="0" fontId="24" fillId="4" borderId="61" xfId="0" applyNumberFormat="1" applyFont="1" applyFill="1" applyBorder="1"/>
    <xf numFmtId="0" fontId="24" fillId="4" borderId="69" xfId="0" applyNumberFormat="1" applyFont="1" applyFill="1" applyBorder="1"/>
    <xf numFmtId="0" fontId="15" fillId="4" borderId="6" xfId="0" applyNumberFormat="1" applyFont="1" applyFill="1" applyBorder="1" applyAlignment="1">
      <alignment horizontal="center"/>
    </xf>
    <xf numFmtId="164" fontId="24" fillId="4" borderId="2" xfId="1" applyFont="1" applyFill="1" applyBorder="1"/>
    <xf numFmtId="0" fontId="24" fillId="4" borderId="2" xfId="1" applyNumberFormat="1" applyFont="1" applyFill="1" applyBorder="1"/>
    <xf numFmtId="0" fontId="24" fillId="0" borderId="1" xfId="0" applyNumberFormat="1" applyFont="1" applyBorder="1" applyAlignment="1">
      <alignment horizontal="center" vertical="top"/>
    </xf>
    <xf numFmtId="0" fontId="24" fillId="0" borderId="2" xfId="0" applyNumberFormat="1" applyFont="1" applyBorder="1" applyAlignment="1">
      <alignment horizontal="center" vertical="top"/>
    </xf>
    <xf numFmtId="0" fontId="16" fillId="4" borderId="6" xfId="0" applyNumberFormat="1" applyFont="1" applyFill="1" applyBorder="1" applyAlignment="1">
      <alignment horizontal="center" vertical="center"/>
    </xf>
    <xf numFmtId="0" fontId="15" fillId="4" borderId="6" xfId="0" applyNumberFormat="1" applyFont="1" applyFill="1" applyBorder="1" applyAlignment="1">
      <alignment horizontal="center" vertical="center"/>
    </xf>
    <xf numFmtId="0" fontId="23" fillId="0" borderId="2" xfId="0" applyNumberFormat="1" applyFont="1" applyBorder="1" applyAlignment="1">
      <alignment horizontal="center" vertical="center"/>
    </xf>
    <xf numFmtId="164" fontId="24" fillId="4" borderId="6" xfId="1" applyFont="1" applyFill="1" applyBorder="1"/>
    <xf numFmtId="0" fontId="24" fillId="4" borderId="6" xfId="1" applyNumberFormat="1" applyFont="1" applyFill="1" applyBorder="1"/>
    <xf numFmtId="0" fontId="24" fillId="4" borderId="17" xfId="1" applyNumberFormat="1" applyFont="1" applyFill="1" applyBorder="1" applyAlignment="1">
      <alignment horizontal="center" vertical="center"/>
    </xf>
    <xf numFmtId="1" fontId="40" fillId="0" borderId="2" xfId="0" applyNumberFormat="1" applyFont="1" applyBorder="1" applyAlignment="1">
      <alignment horizontal="center"/>
    </xf>
    <xf numFmtId="164" fontId="15" fillId="0" borderId="0" xfId="0" applyFont="1" applyAlignment="1">
      <alignment horizontal="center"/>
    </xf>
    <xf numFmtId="1" fontId="15" fillId="0" borderId="1" xfId="0" applyNumberFormat="1" applyFont="1" applyBorder="1"/>
    <xf numFmtId="1" fontId="15" fillId="0" borderId="2" xfId="0" applyNumberFormat="1" applyFont="1" applyBorder="1"/>
    <xf numFmtId="0" fontId="15" fillId="0" borderId="1" xfId="0" applyNumberFormat="1" applyFont="1" applyBorder="1" applyAlignment="1">
      <alignment horizontal="center" vertical="top"/>
    </xf>
    <xf numFmtId="1" fontId="24" fillId="0" borderId="1" xfId="1" applyNumberFormat="1" applyFont="1" applyBorder="1"/>
    <xf numFmtId="1" fontId="0" fillId="0" borderId="1" xfId="0" applyNumberFormat="1" applyBorder="1"/>
    <xf numFmtId="1" fontId="12" fillId="0" borderId="1" xfId="0" applyNumberFormat="1" applyFont="1" applyBorder="1" applyAlignment="1">
      <alignment horizontal="center" vertical="top"/>
    </xf>
    <xf numFmtId="0" fontId="24" fillId="4" borderId="2" xfId="0" applyNumberFormat="1" applyFont="1" applyFill="1" applyBorder="1" applyAlignment="1">
      <alignment horizontal="center" vertical="center"/>
    </xf>
    <xf numFmtId="0" fontId="23" fillId="4" borderId="0" xfId="0" applyNumberFormat="1" applyFont="1" applyFill="1" applyAlignment="1">
      <alignment horizontal="center"/>
    </xf>
    <xf numFmtId="0" fontId="24" fillId="0" borderId="0" xfId="0" applyNumberFormat="1" applyFont="1"/>
    <xf numFmtId="0" fontId="24" fillId="0" borderId="0" xfId="0" applyNumberFormat="1" applyFont="1" applyAlignment="1">
      <alignment horizontal="center"/>
    </xf>
    <xf numFmtId="0" fontId="25" fillId="0" borderId="0" xfId="0" applyNumberFormat="1" applyFont="1" applyAlignment="1">
      <alignment horizontal="center"/>
    </xf>
    <xf numFmtId="0" fontId="39" fillId="0" borderId="1" xfId="0" applyNumberFormat="1" applyFont="1" applyBorder="1" applyAlignment="1">
      <alignment horizontal="center"/>
    </xf>
    <xf numFmtId="164" fontId="44" fillId="22" borderId="4" xfId="0" applyFont="1" applyFill="1" applyBorder="1" applyAlignment="1">
      <alignment horizontal="center" vertical="center"/>
    </xf>
    <xf numFmtId="164" fontId="44" fillId="22" borderId="12" xfId="0" applyFont="1" applyFill="1" applyBorder="1" applyAlignment="1">
      <alignment horizontal="center" vertical="center"/>
    </xf>
    <xf numFmtId="164" fontId="44" fillId="22" borderId="43" xfId="0" applyFont="1" applyFill="1" applyBorder="1" applyAlignment="1">
      <alignment horizontal="center" vertical="center"/>
    </xf>
    <xf numFmtId="164" fontId="22" fillId="22" borderId="4" xfId="0" applyFont="1" applyFill="1" applyBorder="1" applyAlignment="1">
      <alignment horizontal="center" vertical="center"/>
    </xf>
    <xf numFmtId="164" fontId="45" fillId="22" borderId="4" xfId="0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left"/>
    </xf>
    <xf numFmtId="164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20" fillId="0" borderId="0" xfId="0" applyFont="1" applyAlignment="1">
      <alignment horizontal="center" vertical="center"/>
    </xf>
    <xf numFmtId="164" fontId="0" fillId="0" borderId="0" xfId="0"/>
    <xf numFmtId="164" fontId="0" fillId="0" borderId="63" xfId="0" applyBorder="1"/>
    <xf numFmtId="164" fontId="1" fillId="0" borderId="0" xfId="0" applyFont="1" applyAlignment="1">
      <alignment horizontal="center" vertical="center"/>
    </xf>
    <xf numFmtId="164" fontId="5" fillId="0" borderId="0" xfId="0" applyFont="1" applyAlignment="1">
      <alignment horizontal="center"/>
    </xf>
    <xf numFmtId="164" fontId="5" fillId="0" borderId="0" xfId="0" applyFont="1" applyAlignment="1">
      <alignment horizontal="center" vertical="center"/>
    </xf>
    <xf numFmtId="164" fontId="5" fillId="0" borderId="63" xfId="0" applyFont="1" applyBorder="1" applyAlignment="1">
      <alignment horizontal="center" vertical="center"/>
    </xf>
    <xf numFmtId="164" fontId="5" fillId="0" borderId="0" xfId="0" applyFont="1" applyAlignment="1">
      <alignment horizontal="center" vertical="top"/>
    </xf>
    <xf numFmtId="164" fontId="5" fillId="0" borderId="63" xfId="0" applyFont="1" applyBorder="1" applyAlignment="1">
      <alignment horizontal="center" vertical="top"/>
    </xf>
    <xf numFmtId="164" fontId="5" fillId="0" borderId="16" xfId="0" applyFont="1" applyBorder="1" applyAlignment="1">
      <alignment horizontal="center" vertical="top"/>
    </xf>
    <xf numFmtId="164" fontId="29" fillId="0" borderId="15" xfId="0" applyFont="1" applyBorder="1" applyAlignment="1">
      <alignment horizontal="center"/>
    </xf>
    <xf numFmtId="164" fontId="29" fillId="0" borderId="16" xfId="0" applyFont="1" applyBorder="1" applyAlignment="1">
      <alignment horizontal="center"/>
    </xf>
    <xf numFmtId="0" fontId="29" fillId="0" borderId="15" xfId="0" applyNumberFormat="1" applyFont="1" applyBorder="1" applyAlignment="1">
      <alignment horizontal="center"/>
    </xf>
    <xf numFmtId="0" fontId="29" fillId="0" borderId="16" xfId="0" applyNumberFormat="1" applyFont="1" applyBorder="1" applyAlignment="1">
      <alignment horizontal="center"/>
    </xf>
    <xf numFmtId="0" fontId="24" fillId="0" borderId="6" xfId="0" applyNumberFormat="1" applyFont="1" applyBorder="1"/>
    <xf numFmtId="0" fontId="24" fillId="4" borderId="6" xfId="0" applyNumberFormat="1" applyFont="1" applyFill="1" applyBorder="1" applyAlignment="1">
      <alignment horizontal="center"/>
    </xf>
    <xf numFmtId="164" fontId="24" fillId="0" borderId="6" xfId="0" applyFont="1" applyBorder="1"/>
    <xf numFmtId="3" fontId="23" fillId="4" borderId="6" xfId="0" applyNumberFormat="1" applyFont="1" applyFill="1" applyBorder="1" applyAlignment="1">
      <alignment horizontal="center"/>
    </xf>
    <xf numFmtId="0" fontId="0" fillId="4" borderId="2" xfId="0" applyNumberFormat="1" applyFont="1" applyFill="1" applyBorder="1" applyAlignment="1">
      <alignment horizontal="center"/>
    </xf>
    <xf numFmtId="3" fontId="25" fillId="4" borderId="6" xfId="0" applyNumberFormat="1" applyFont="1" applyFill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15" fillId="0" borderId="17" xfId="0" applyNumberFormat="1" applyFont="1" applyBorder="1" applyAlignment="1">
      <alignment horizontal="left"/>
    </xf>
    <xf numFmtId="0" fontId="15" fillId="0" borderId="17" xfId="0" applyNumberFormat="1" applyFont="1" applyBorder="1" applyAlignment="1">
      <alignment horizontal="right"/>
    </xf>
    <xf numFmtId="0" fontId="16" fillId="0" borderId="6" xfId="0" applyNumberFormat="1" applyFont="1" applyBorder="1" applyAlignment="1">
      <alignment horizontal="center"/>
    </xf>
    <xf numFmtId="0" fontId="12" fillId="4" borderId="19" xfId="0" applyNumberFormat="1" applyFont="1" applyFill="1" applyBorder="1" applyAlignment="1">
      <alignment horizontal="center"/>
    </xf>
    <xf numFmtId="164" fontId="24" fillId="0" borderId="2" xfId="0" applyFont="1" applyBorder="1" applyAlignment="1">
      <alignment horizontal="left"/>
    </xf>
    <xf numFmtId="164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 vertical="center"/>
    </xf>
    <xf numFmtId="1" fontId="15" fillId="4" borderId="2" xfId="0" applyNumberFormat="1" applyFont="1" applyFill="1" applyBorder="1" applyAlignment="1">
      <alignment horizontal="center" vertical="center"/>
    </xf>
    <xf numFmtId="1" fontId="24" fillId="4" borderId="2" xfId="0" applyNumberFormat="1" applyFont="1" applyFill="1" applyBorder="1" applyAlignment="1">
      <alignment horizontal="center" vertical="center"/>
    </xf>
    <xf numFmtId="1" fontId="24" fillId="4" borderId="42" xfId="0" applyNumberFormat="1" applyFont="1" applyFill="1" applyBorder="1" applyAlignment="1">
      <alignment horizontal="center" vertical="center"/>
    </xf>
    <xf numFmtId="1" fontId="5" fillId="0" borderId="39" xfId="0" applyNumberFormat="1" applyFont="1" applyBorder="1" applyAlignment="1">
      <alignment horizontal="center" vertical="center"/>
    </xf>
    <xf numFmtId="1" fontId="24" fillId="0" borderId="42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8080"/>
      <color rgb="FF00FFFF"/>
      <color rgb="FF996633"/>
      <color rgb="FF990099"/>
      <color rgb="FFFFFFCC"/>
      <color rgb="FFFF3300"/>
      <color rgb="FF00CC00"/>
      <color rgb="FF3333FF"/>
      <color rgb="FFFFFF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37665</xdr:colOff>
      <xdr:row>0</xdr:row>
      <xdr:rowOff>0</xdr:rowOff>
    </xdr:from>
    <xdr:to>
      <xdr:col>8</xdr:col>
      <xdr:colOff>366446</xdr:colOff>
      <xdr:row>6</xdr:row>
      <xdr:rowOff>158512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2071" y="0"/>
          <a:ext cx="3222000" cy="148010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33695</xdr:colOff>
      <xdr:row>0</xdr:row>
      <xdr:rowOff>0</xdr:rowOff>
    </xdr:from>
    <xdr:to>
      <xdr:col>7</xdr:col>
      <xdr:colOff>549950</xdr:colOff>
      <xdr:row>6</xdr:row>
      <xdr:rowOff>162592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164" y="0"/>
          <a:ext cx="3230880" cy="14841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33695</xdr:colOff>
      <xdr:row>0</xdr:row>
      <xdr:rowOff>23812</xdr:rowOff>
    </xdr:from>
    <xdr:to>
      <xdr:col>8</xdr:col>
      <xdr:colOff>549950</xdr:colOff>
      <xdr:row>6</xdr:row>
      <xdr:rowOff>43529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0945" y="23812"/>
          <a:ext cx="3230880" cy="148418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33695</xdr:colOff>
      <xdr:row>0</xdr:row>
      <xdr:rowOff>23811</xdr:rowOff>
    </xdr:from>
    <xdr:to>
      <xdr:col>8</xdr:col>
      <xdr:colOff>549950</xdr:colOff>
      <xdr:row>6</xdr:row>
      <xdr:rowOff>43528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7601" y="23811"/>
          <a:ext cx="3230880" cy="148418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33695</xdr:colOff>
      <xdr:row>0</xdr:row>
      <xdr:rowOff>0</xdr:rowOff>
    </xdr:from>
    <xdr:to>
      <xdr:col>9</xdr:col>
      <xdr:colOff>549950</xdr:colOff>
      <xdr:row>6</xdr:row>
      <xdr:rowOff>162592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0545" y="0"/>
          <a:ext cx="3221355" cy="14865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33695</xdr:colOff>
      <xdr:row>0</xdr:row>
      <xdr:rowOff>0</xdr:rowOff>
    </xdr:from>
    <xdr:to>
      <xdr:col>9</xdr:col>
      <xdr:colOff>549950</xdr:colOff>
      <xdr:row>6</xdr:row>
      <xdr:rowOff>162592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4289" y="0"/>
          <a:ext cx="3230880" cy="148418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33695</xdr:colOff>
      <xdr:row>0</xdr:row>
      <xdr:rowOff>0</xdr:rowOff>
    </xdr:from>
    <xdr:to>
      <xdr:col>8</xdr:col>
      <xdr:colOff>204669</xdr:colOff>
      <xdr:row>6</xdr:row>
      <xdr:rowOff>162592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7195" y="0"/>
          <a:ext cx="3230880" cy="148418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33695</xdr:colOff>
      <xdr:row>0</xdr:row>
      <xdr:rowOff>0</xdr:rowOff>
    </xdr:from>
    <xdr:to>
      <xdr:col>7</xdr:col>
      <xdr:colOff>311825</xdr:colOff>
      <xdr:row>6</xdr:row>
      <xdr:rowOff>19717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7195" y="0"/>
          <a:ext cx="3230880" cy="148418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33695</xdr:colOff>
      <xdr:row>0</xdr:row>
      <xdr:rowOff>0</xdr:rowOff>
    </xdr:from>
    <xdr:to>
      <xdr:col>8</xdr:col>
      <xdr:colOff>216575</xdr:colOff>
      <xdr:row>6</xdr:row>
      <xdr:rowOff>160211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0945" y="0"/>
          <a:ext cx="3230880" cy="148180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671870</xdr:colOff>
      <xdr:row>0</xdr:row>
      <xdr:rowOff>0</xdr:rowOff>
    </xdr:from>
    <xdr:to>
      <xdr:col>7</xdr:col>
      <xdr:colOff>521375</xdr:colOff>
      <xdr:row>6</xdr:row>
      <xdr:rowOff>160211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6645" y="0"/>
          <a:ext cx="3230880" cy="148418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45</xdr:row>
      <xdr:rowOff>85725</xdr:rowOff>
    </xdr:from>
    <xdr:to>
      <xdr:col>1</xdr:col>
      <xdr:colOff>1130528</xdr:colOff>
      <xdr:row>47</xdr:row>
      <xdr:rowOff>133349</xdr:rowOff>
    </xdr:to>
    <xdr:pic>
      <xdr:nvPicPr>
        <xdr:cNvPr id="4" name="3 Imagen" descr="logo_color.jpg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7391400"/>
          <a:ext cx="1525816" cy="571499"/>
        </a:xfrm>
        <a:prstGeom prst="rect">
          <a:avLst/>
        </a:prstGeom>
      </xdr:spPr>
    </xdr:pic>
    <xdr:clientData/>
  </xdr:twoCellAnchor>
  <xdr:twoCellAnchor editAs="oneCell">
    <xdr:from>
      <xdr:col>3</xdr:col>
      <xdr:colOff>671870</xdr:colOff>
      <xdr:row>0</xdr:row>
      <xdr:rowOff>0</xdr:rowOff>
    </xdr:from>
    <xdr:to>
      <xdr:col>9</xdr:col>
      <xdr:colOff>259437</xdr:colOff>
      <xdr:row>3</xdr:row>
      <xdr:rowOff>289479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6645" y="0"/>
          <a:ext cx="3230880" cy="148418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60</xdr:row>
      <xdr:rowOff>85725</xdr:rowOff>
    </xdr:from>
    <xdr:to>
      <xdr:col>1</xdr:col>
      <xdr:colOff>1130528</xdr:colOff>
      <xdr:row>62</xdr:row>
      <xdr:rowOff>133349</xdr:rowOff>
    </xdr:to>
    <xdr:pic>
      <xdr:nvPicPr>
        <xdr:cNvPr id="6" name="5 Imagen" descr="logo_color.jpg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10575131"/>
          <a:ext cx="1525816" cy="57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25757</xdr:colOff>
      <xdr:row>0</xdr:row>
      <xdr:rowOff>0</xdr:rowOff>
    </xdr:from>
    <xdr:to>
      <xdr:col>8</xdr:col>
      <xdr:colOff>649168</xdr:colOff>
      <xdr:row>7</xdr:row>
      <xdr:rowOff>7811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7820" y="0"/>
          <a:ext cx="3230880" cy="148418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671870</xdr:colOff>
      <xdr:row>0</xdr:row>
      <xdr:rowOff>0</xdr:rowOff>
    </xdr:from>
    <xdr:to>
      <xdr:col>9</xdr:col>
      <xdr:colOff>176094</xdr:colOff>
      <xdr:row>3</xdr:row>
      <xdr:rowOff>303086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6645" y="0"/>
          <a:ext cx="3645217" cy="130321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671870</xdr:colOff>
      <xdr:row>0</xdr:row>
      <xdr:rowOff>0</xdr:rowOff>
    </xdr:from>
    <xdr:to>
      <xdr:col>9</xdr:col>
      <xdr:colOff>580905</xdr:colOff>
      <xdr:row>6</xdr:row>
      <xdr:rowOff>86741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6645" y="0"/>
          <a:ext cx="3645217" cy="130321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9767</xdr:colOff>
      <xdr:row>0</xdr:row>
      <xdr:rowOff>69696</xdr:rowOff>
    </xdr:from>
    <xdr:to>
      <xdr:col>7</xdr:col>
      <xdr:colOff>545769</xdr:colOff>
      <xdr:row>6</xdr:row>
      <xdr:rowOff>20589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8029" y="69696"/>
          <a:ext cx="3230880" cy="148418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9767</xdr:colOff>
      <xdr:row>0</xdr:row>
      <xdr:rowOff>69696</xdr:rowOff>
    </xdr:from>
    <xdr:to>
      <xdr:col>8</xdr:col>
      <xdr:colOff>545769</xdr:colOff>
      <xdr:row>6</xdr:row>
      <xdr:rowOff>20589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817" y="69696"/>
          <a:ext cx="3241102" cy="14748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906819</xdr:colOff>
      <xdr:row>0</xdr:row>
      <xdr:rowOff>0</xdr:rowOff>
    </xdr:from>
    <xdr:to>
      <xdr:col>8</xdr:col>
      <xdr:colOff>613449</xdr:colOff>
      <xdr:row>6</xdr:row>
      <xdr:rowOff>19717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163" y="0"/>
          <a:ext cx="3230880" cy="14841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906819</xdr:colOff>
      <xdr:row>0</xdr:row>
      <xdr:rowOff>0</xdr:rowOff>
    </xdr:from>
    <xdr:to>
      <xdr:col>9</xdr:col>
      <xdr:colOff>30043</xdr:colOff>
      <xdr:row>6</xdr:row>
      <xdr:rowOff>19717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1594" y="0"/>
          <a:ext cx="3226117" cy="14865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1944</xdr:colOff>
      <xdr:row>0</xdr:row>
      <xdr:rowOff>0</xdr:rowOff>
    </xdr:from>
    <xdr:to>
      <xdr:col>8</xdr:col>
      <xdr:colOff>173392</xdr:colOff>
      <xdr:row>6</xdr:row>
      <xdr:rowOff>21617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4764" y="0"/>
          <a:ext cx="3230880" cy="14841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1944</xdr:colOff>
      <xdr:row>0</xdr:row>
      <xdr:rowOff>5</xdr:rowOff>
    </xdr:from>
    <xdr:to>
      <xdr:col>9</xdr:col>
      <xdr:colOff>220542</xdr:colOff>
      <xdr:row>6</xdr:row>
      <xdr:rowOff>162597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8694" y="5"/>
          <a:ext cx="3230880" cy="14841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1944</xdr:colOff>
      <xdr:row>0</xdr:row>
      <xdr:rowOff>5</xdr:rowOff>
    </xdr:from>
    <xdr:to>
      <xdr:col>8</xdr:col>
      <xdr:colOff>220542</xdr:colOff>
      <xdr:row>6</xdr:row>
      <xdr:rowOff>162597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5369" y="5"/>
          <a:ext cx="3228498" cy="14865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1944</xdr:colOff>
      <xdr:row>0</xdr:row>
      <xdr:rowOff>0</xdr:rowOff>
    </xdr:from>
    <xdr:to>
      <xdr:col>9</xdr:col>
      <xdr:colOff>184824</xdr:colOff>
      <xdr:row>6</xdr:row>
      <xdr:rowOff>160211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969" y="0"/>
          <a:ext cx="3230880" cy="14841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1944</xdr:colOff>
      <xdr:row>0</xdr:row>
      <xdr:rowOff>0</xdr:rowOff>
    </xdr:from>
    <xdr:to>
      <xdr:col>9</xdr:col>
      <xdr:colOff>188556</xdr:colOff>
      <xdr:row>6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6319" y="0"/>
          <a:ext cx="3234612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0000"/>
    <pageSetUpPr fitToPage="1"/>
  </sheetPr>
  <dimension ref="A1:G199"/>
  <sheetViews>
    <sheetView zoomScale="80" zoomScaleNormal="80" workbookViewId="0">
      <selection activeCell="H199" sqref="H199"/>
    </sheetView>
  </sheetViews>
  <sheetFormatPr baseColWidth="10" defaultRowHeight="15" x14ac:dyDescent="0.25"/>
  <cols>
    <col min="1" max="1" width="6.85546875" customWidth="1"/>
    <col min="2" max="2" width="53.5703125" customWidth="1"/>
    <col min="3" max="3" width="13.7109375" style="36" hidden="1" customWidth="1"/>
    <col min="4" max="4" width="10.140625" customWidth="1"/>
    <col min="5" max="5" width="10.140625" style="36" customWidth="1"/>
    <col min="6" max="6" width="10.140625" style="70" customWidth="1"/>
    <col min="7" max="7" width="11.5703125" customWidth="1"/>
  </cols>
  <sheetData>
    <row r="1" spans="1:7" ht="15" customHeight="1" x14ac:dyDescent="0.25">
      <c r="A1" s="713" t="s">
        <v>71</v>
      </c>
      <c r="B1" s="713"/>
      <c r="C1" s="535"/>
      <c r="D1" s="714"/>
      <c r="E1" s="714"/>
      <c r="F1" s="714"/>
      <c r="G1" s="714"/>
    </row>
    <row r="2" spans="1:7" ht="21" customHeight="1" x14ac:dyDescent="0.25">
      <c r="A2" s="713"/>
      <c r="B2" s="713"/>
      <c r="C2" s="535"/>
      <c r="D2" s="714"/>
      <c r="E2" s="714"/>
      <c r="F2" s="714"/>
      <c r="G2" s="714"/>
    </row>
    <row r="3" spans="1:7" ht="12" customHeight="1" x14ac:dyDescent="0.25">
      <c r="A3" s="713"/>
      <c r="B3" s="713"/>
      <c r="C3" s="535"/>
      <c r="D3" s="714"/>
      <c r="E3" s="714"/>
      <c r="F3" s="714"/>
      <c r="G3" s="714"/>
    </row>
    <row r="4" spans="1:7" ht="26.25" customHeight="1" x14ac:dyDescent="0.25">
      <c r="A4" s="716" t="s">
        <v>55</v>
      </c>
      <c r="B4" s="716"/>
      <c r="C4" s="536"/>
      <c r="D4" s="714"/>
      <c r="E4" s="714"/>
      <c r="F4" s="714"/>
      <c r="G4" s="714"/>
    </row>
    <row r="5" spans="1:7" x14ac:dyDescent="0.25">
      <c r="A5" s="717" t="s">
        <v>52</v>
      </c>
      <c r="B5" s="717"/>
      <c r="C5" s="537"/>
      <c r="D5" s="714"/>
      <c r="E5" s="714"/>
      <c r="F5" s="714"/>
      <c r="G5" s="714"/>
    </row>
    <row r="6" spans="1:7" x14ac:dyDescent="0.25">
      <c r="A6" s="718" t="s">
        <v>53</v>
      </c>
      <c r="B6" s="718"/>
      <c r="C6" s="538"/>
      <c r="D6" s="714"/>
      <c r="E6" s="714"/>
      <c r="F6" s="714"/>
      <c r="G6" s="714"/>
    </row>
    <row r="7" spans="1:7" ht="15" customHeight="1" x14ac:dyDescent="0.25">
      <c r="A7" s="719"/>
      <c r="B7" s="719"/>
      <c r="C7" s="539"/>
      <c r="D7" s="715"/>
      <c r="E7" s="715"/>
      <c r="F7" s="715"/>
      <c r="G7" s="715"/>
    </row>
    <row r="8" spans="1:7" ht="30" customHeight="1" x14ac:dyDescent="0.25">
      <c r="A8" s="562"/>
      <c r="B8" s="562"/>
      <c r="C8" s="538"/>
      <c r="D8" t="s">
        <v>550</v>
      </c>
      <c r="E8"/>
      <c r="F8"/>
    </row>
    <row r="9" spans="1:7" ht="15.75" thickBot="1" x14ac:dyDescent="0.3">
      <c r="A9" s="125" t="s">
        <v>3</v>
      </c>
      <c r="B9" s="125" t="s">
        <v>1</v>
      </c>
      <c r="C9" s="540" t="s">
        <v>412</v>
      </c>
      <c r="D9" s="125">
        <v>45354</v>
      </c>
      <c r="E9" s="125"/>
      <c r="F9" s="125"/>
      <c r="G9" s="125" t="s">
        <v>2</v>
      </c>
    </row>
    <row r="10" spans="1:7" ht="19.5" customHeight="1" x14ac:dyDescent="0.3">
      <c r="A10" s="463">
        <v>1</v>
      </c>
      <c r="B10" s="464" t="s">
        <v>105</v>
      </c>
      <c r="C10" s="541">
        <v>2464</v>
      </c>
      <c r="D10" s="600">
        <v>262</v>
      </c>
      <c r="E10" s="465"/>
      <c r="F10" s="466"/>
      <c r="G10" s="467" t="e">
        <f t="shared" ref="G10:G41" si="0">(LARGE(D10:F10,1)+LARGE(D10:F10,2)+LARGE(D10:F10,3))</f>
        <v>#NUM!</v>
      </c>
    </row>
    <row r="11" spans="1:7" x14ac:dyDescent="0.25">
      <c r="A11" s="392">
        <v>2</v>
      </c>
      <c r="B11" s="393" t="s">
        <v>329</v>
      </c>
      <c r="C11" s="542">
        <v>4044</v>
      </c>
      <c r="D11" s="394">
        <v>257</v>
      </c>
      <c r="E11" s="394"/>
      <c r="F11" s="395"/>
      <c r="G11" s="396" t="e">
        <f t="shared" si="0"/>
        <v>#NUM!</v>
      </c>
    </row>
    <row r="12" spans="1:7" x14ac:dyDescent="0.25">
      <c r="A12" s="392">
        <v>3</v>
      </c>
      <c r="B12" s="62" t="s">
        <v>222</v>
      </c>
      <c r="C12" s="543">
        <v>1818</v>
      </c>
      <c r="D12" s="399">
        <v>253</v>
      </c>
      <c r="E12" s="397"/>
      <c r="F12" s="398"/>
      <c r="G12" s="69" t="e">
        <f t="shared" si="0"/>
        <v>#NUM!</v>
      </c>
    </row>
    <row r="13" spans="1:7" x14ac:dyDescent="0.25">
      <c r="A13" s="392">
        <v>4</v>
      </c>
      <c r="B13" s="400" t="s">
        <v>330</v>
      </c>
      <c r="C13" s="544">
        <v>3972</v>
      </c>
      <c r="D13" s="399">
        <v>249</v>
      </c>
      <c r="E13" s="399"/>
      <c r="F13" s="398"/>
      <c r="G13" s="69" t="e">
        <f t="shared" si="0"/>
        <v>#NUM!</v>
      </c>
    </row>
    <row r="14" spans="1:7" x14ac:dyDescent="0.25">
      <c r="A14" s="392">
        <v>5</v>
      </c>
      <c r="B14" s="400" t="s">
        <v>331</v>
      </c>
      <c r="C14" s="544">
        <v>1709</v>
      </c>
      <c r="D14" s="399">
        <v>248</v>
      </c>
      <c r="E14" s="399"/>
      <c r="F14" s="398"/>
      <c r="G14" s="69" t="e">
        <f t="shared" si="0"/>
        <v>#NUM!</v>
      </c>
    </row>
    <row r="15" spans="1:7" x14ac:dyDescent="0.25">
      <c r="A15" s="392">
        <v>6</v>
      </c>
      <c r="B15" s="400" t="s">
        <v>252</v>
      </c>
      <c r="C15" s="544">
        <v>1670</v>
      </c>
      <c r="D15" s="399">
        <v>244</v>
      </c>
      <c r="E15" s="19"/>
      <c r="F15" s="398"/>
      <c r="G15" s="69" t="e">
        <f t="shared" si="0"/>
        <v>#NUM!</v>
      </c>
    </row>
    <row r="16" spans="1:7" x14ac:dyDescent="0.25">
      <c r="A16" s="392">
        <v>7</v>
      </c>
      <c r="B16" s="400" t="s">
        <v>332</v>
      </c>
      <c r="C16" s="544">
        <v>2514</v>
      </c>
      <c r="D16" s="399">
        <v>220</v>
      </c>
      <c r="E16" s="399"/>
      <c r="F16" s="398"/>
      <c r="G16" s="69" t="e">
        <f t="shared" si="0"/>
        <v>#NUM!</v>
      </c>
    </row>
    <row r="17" spans="1:7" x14ac:dyDescent="0.25">
      <c r="A17" s="392">
        <v>8</v>
      </c>
      <c r="B17" s="400" t="s">
        <v>191</v>
      </c>
      <c r="C17" s="544">
        <v>3280</v>
      </c>
      <c r="D17" s="399">
        <v>207</v>
      </c>
      <c r="E17" s="19"/>
      <c r="F17" s="398"/>
      <c r="G17" s="69" t="e">
        <f t="shared" si="0"/>
        <v>#NUM!</v>
      </c>
    </row>
    <row r="18" spans="1:7" x14ac:dyDescent="0.25">
      <c r="A18" s="392">
        <v>9</v>
      </c>
      <c r="B18" s="400" t="s">
        <v>333</v>
      </c>
      <c r="C18" s="544">
        <v>6948</v>
      </c>
      <c r="D18" s="399">
        <v>154</v>
      </c>
      <c r="E18" s="19"/>
      <c r="F18" s="398"/>
      <c r="G18" s="69" t="e">
        <f t="shared" si="0"/>
        <v>#NUM!</v>
      </c>
    </row>
    <row r="19" spans="1:7" x14ac:dyDescent="0.25">
      <c r="A19" s="392">
        <v>10</v>
      </c>
      <c r="B19" s="400" t="s">
        <v>277</v>
      </c>
      <c r="C19" s="544">
        <v>2058</v>
      </c>
      <c r="D19" s="399">
        <v>134</v>
      </c>
      <c r="E19" s="399"/>
      <c r="F19" s="398"/>
      <c r="G19" s="69" t="e">
        <f t="shared" si="0"/>
        <v>#NUM!</v>
      </c>
    </row>
    <row r="20" spans="1:7" x14ac:dyDescent="0.25">
      <c r="A20" s="392">
        <v>11</v>
      </c>
      <c r="B20" s="400" t="s">
        <v>334</v>
      </c>
      <c r="C20" s="544">
        <v>2122</v>
      </c>
      <c r="D20" s="399">
        <v>68</v>
      </c>
      <c r="E20" s="19"/>
      <c r="F20" s="398"/>
      <c r="G20" s="69" t="e">
        <f t="shared" si="0"/>
        <v>#NUM!</v>
      </c>
    </row>
    <row r="21" spans="1:7" x14ac:dyDescent="0.25">
      <c r="A21" s="392">
        <v>12</v>
      </c>
      <c r="B21" s="400" t="s">
        <v>44</v>
      </c>
      <c r="C21" s="544">
        <v>2007</v>
      </c>
      <c r="D21" s="399">
        <v>265</v>
      </c>
      <c r="E21" s="19"/>
      <c r="F21" s="398"/>
      <c r="G21" s="69" t="e">
        <f t="shared" si="0"/>
        <v>#NUM!</v>
      </c>
    </row>
    <row r="22" spans="1:7" x14ac:dyDescent="0.25">
      <c r="A22" s="392">
        <v>13</v>
      </c>
      <c r="B22" s="400" t="s">
        <v>335</v>
      </c>
      <c r="C22" s="544">
        <v>1910</v>
      </c>
      <c r="D22" s="399">
        <v>241</v>
      </c>
      <c r="E22" s="19"/>
      <c r="F22" s="398"/>
      <c r="G22" s="69" t="e">
        <f t="shared" si="0"/>
        <v>#NUM!</v>
      </c>
    </row>
    <row r="23" spans="1:7" x14ac:dyDescent="0.25">
      <c r="A23" s="392">
        <v>14</v>
      </c>
      <c r="B23" s="400" t="s">
        <v>336</v>
      </c>
      <c r="C23" s="544">
        <v>2039</v>
      </c>
      <c r="D23" s="399">
        <v>235</v>
      </c>
      <c r="E23" s="399"/>
      <c r="F23" s="398"/>
      <c r="G23" s="69" t="e">
        <f t="shared" si="0"/>
        <v>#NUM!</v>
      </c>
    </row>
    <row r="24" spans="1:7" x14ac:dyDescent="0.25">
      <c r="A24" s="392">
        <v>15</v>
      </c>
      <c r="B24" s="400" t="s">
        <v>337</v>
      </c>
      <c r="C24" s="544">
        <v>6349</v>
      </c>
      <c r="D24" s="399">
        <v>232</v>
      </c>
      <c r="E24" s="401"/>
      <c r="F24" s="398"/>
      <c r="G24" s="69" t="e">
        <f t="shared" si="0"/>
        <v>#NUM!</v>
      </c>
    </row>
    <row r="25" spans="1:7" x14ac:dyDescent="0.25">
      <c r="A25" s="392">
        <v>16</v>
      </c>
      <c r="B25" s="400" t="s">
        <v>163</v>
      </c>
      <c r="C25" s="544">
        <v>1860</v>
      </c>
      <c r="D25" s="399">
        <v>194</v>
      </c>
      <c r="E25" s="399"/>
      <c r="F25" s="398"/>
      <c r="G25" s="69" t="e">
        <f t="shared" si="0"/>
        <v>#NUM!</v>
      </c>
    </row>
    <row r="26" spans="1:7" x14ac:dyDescent="0.25">
      <c r="A26" s="392">
        <v>17</v>
      </c>
      <c r="B26" s="400" t="s">
        <v>338</v>
      </c>
      <c r="C26" s="544">
        <v>2353</v>
      </c>
      <c r="D26" s="399">
        <v>235</v>
      </c>
      <c r="E26" s="19"/>
      <c r="F26" s="402"/>
      <c r="G26" s="69" t="e">
        <f t="shared" si="0"/>
        <v>#NUM!</v>
      </c>
    </row>
    <row r="27" spans="1:7" x14ac:dyDescent="0.25">
      <c r="A27" s="392">
        <v>18</v>
      </c>
      <c r="B27" s="400" t="s">
        <v>339</v>
      </c>
      <c r="C27" s="544">
        <v>1705</v>
      </c>
      <c r="D27" s="399">
        <v>104</v>
      </c>
      <c r="E27" s="399"/>
      <c r="F27" s="398"/>
      <c r="G27" s="69" t="e">
        <f t="shared" si="0"/>
        <v>#NUM!</v>
      </c>
    </row>
    <row r="28" spans="1:7" x14ac:dyDescent="0.25">
      <c r="A28" s="392">
        <v>19</v>
      </c>
      <c r="B28" s="400" t="s">
        <v>340</v>
      </c>
      <c r="C28" s="544">
        <v>1990</v>
      </c>
      <c r="D28" s="399">
        <v>10</v>
      </c>
      <c r="E28" s="19"/>
      <c r="F28" s="398"/>
      <c r="G28" s="69" t="e">
        <f t="shared" si="0"/>
        <v>#NUM!</v>
      </c>
    </row>
    <row r="29" spans="1:7" x14ac:dyDescent="0.25">
      <c r="A29" s="392">
        <v>20</v>
      </c>
      <c r="B29" s="400" t="s">
        <v>109</v>
      </c>
      <c r="C29" s="544">
        <v>1701</v>
      </c>
      <c r="D29" s="399">
        <v>258</v>
      </c>
      <c r="E29" s="19"/>
      <c r="F29" s="398"/>
      <c r="G29" s="69" t="e">
        <f t="shared" si="0"/>
        <v>#NUM!</v>
      </c>
    </row>
    <row r="30" spans="1:7" x14ac:dyDescent="0.25">
      <c r="A30" s="392">
        <v>21</v>
      </c>
      <c r="B30" s="400" t="s">
        <v>341</v>
      </c>
      <c r="C30" s="544">
        <v>1748</v>
      </c>
      <c r="D30" s="399">
        <v>254</v>
      </c>
      <c r="E30" s="19"/>
      <c r="F30" s="398"/>
      <c r="G30" s="69" t="e">
        <f t="shared" si="0"/>
        <v>#NUM!</v>
      </c>
    </row>
    <row r="31" spans="1:7" x14ac:dyDescent="0.25">
      <c r="A31" s="392">
        <v>22</v>
      </c>
      <c r="B31" s="400" t="s">
        <v>240</v>
      </c>
      <c r="C31" s="544">
        <v>6123</v>
      </c>
      <c r="D31" s="399">
        <v>245</v>
      </c>
      <c r="E31" s="401"/>
      <c r="F31" s="398"/>
      <c r="G31" s="69" t="e">
        <f t="shared" si="0"/>
        <v>#NUM!</v>
      </c>
    </row>
    <row r="32" spans="1:7" x14ac:dyDescent="0.25">
      <c r="A32" s="392">
        <v>23</v>
      </c>
      <c r="B32" s="400" t="s">
        <v>342</v>
      </c>
      <c r="C32" s="544">
        <v>1711</v>
      </c>
      <c r="D32" s="399">
        <v>239</v>
      </c>
      <c r="E32" s="19"/>
      <c r="F32" s="398"/>
      <c r="G32" s="69" t="e">
        <f t="shared" si="0"/>
        <v>#NUM!</v>
      </c>
    </row>
    <row r="33" spans="1:7" x14ac:dyDescent="0.25">
      <c r="A33" s="392">
        <v>24</v>
      </c>
      <c r="B33" s="400" t="s">
        <v>343</v>
      </c>
      <c r="C33" s="544">
        <v>3806</v>
      </c>
      <c r="D33" s="399">
        <v>239</v>
      </c>
      <c r="E33" s="19"/>
      <c r="F33" s="398"/>
      <c r="G33" s="69" t="e">
        <f t="shared" si="0"/>
        <v>#NUM!</v>
      </c>
    </row>
    <row r="34" spans="1:7" x14ac:dyDescent="0.25">
      <c r="A34" s="392">
        <v>25</v>
      </c>
      <c r="B34" s="400" t="s">
        <v>344</v>
      </c>
      <c r="C34" s="544">
        <v>1658</v>
      </c>
      <c r="D34" s="399">
        <v>224</v>
      </c>
      <c r="E34" s="399"/>
      <c r="F34" s="398"/>
      <c r="G34" s="69" t="e">
        <f t="shared" si="0"/>
        <v>#NUM!</v>
      </c>
    </row>
    <row r="35" spans="1:7" x14ac:dyDescent="0.25">
      <c r="A35" s="392">
        <v>26</v>
      </c>
      <c r="B35" s="400" t="s">
        <v>126</v>
      </c>
      <c r="C35" s="544">
        <v>5118</v>
      </c>
      <c r="D35" s="399">
        <v>182</v>
      </c>
      <c r="E35" s="399"/>
      <c r="F35" s="402"/>
      <c r="G35" s="69" t="e">
        <f t="shared" si="0"/>
        <v>#NUM!</v>
      </c>
    </row>
    <row r="36" spans="1:7" x14ac:dyDescent="0.25">
      <c r="A36" s="392">
        <v>27</v>
      </c>
      <c r="B36" s="400" t="s">
        <v>345</v>
      </c>
      <c r="C36" s="544">
        <v>2160</v>
      </c>
      <c r="D36" s="399">
        <v>168</v>
      </c>
      <c r="E36" s="19"/>
      <c r="F36" s="398"/>
      <c r="G36" s="69" t="e">
        <f t="shared" si="0"/>
        <v>#NUM!</v>
      </c>
    </row>
    <row r="37" spans="1:7" x14ac:dyDescent="0.25">
      <c r="A37" s="392">
        <v>28</v>
      </c>
      <c r="B37" s="400" t="s">
        <v>285</v>
      </c>
      <c r="C37" s="544">
        <v>1754</v>
      </c>
      <c r="D37" s="19">
        <v>152</v>
      </c>
      <c r="E37" s="399"/>
      <c r="F37" s="398"/>
      <c r="G37" s="69" t="e">
        <f t="shared" si="0"/>
        <v>#NUM!</v>
      </c>
    </row>
    <row r="38" spans="1:7" x14ac:dyDescent="0.25">
      <c r="A38" s="392">
        <v>29</v>
      </c>
      <c r="B38" s="400" t="s">
        <v>346</v>
      </c>
      <c r="C38" s="544">
        <v>1666</v>
      </c>
      <c r="D38" s="399">
        <v>226</v>
      </c>
      <c r="E38" s="399"/>
      <c r="F38" s="398"/>
      <c r="G38" s="69" t="e">
        <f t="shared" si="0"/>
        <v>#NUM!</v>
      </c>
    </row>
    <row r="39" spans="1:7" x14ac:dyDescent="0.25">
      <c r="A39" s="392">
        <v>30</v>
      </c>
      <c r="B39" s="400" t="s">
        <v>347</v>
      </c>
      <c r="C39" s="544">
        <v>1676</v>
      </c>
      <c r="D39" s="399">
        <v>210</v>
      </c>
      <c r="E39" s="19"/>
      <c r="F39" s="398"/>
      <c r="G39" s="69" t="e">
        <f t="shared" si="0"/>
        <v>#NUM!</v>
      </c>
    </row>
    <row r="40" spans="1:7" x14ac:dyDescent="0.25">
      <c r="A40" s="392">
        <v>31</v>
      </c>
      <c r="B40" s="400" t="s">
        <v>348</v>
      </c>
      <c r="C40" s="544">
        <v>1977</v>
      </c>
      <c r="D40" s="399">
        <v>160</v>
      </c>
      <c r="E40" s="19"/>
      <c r="F40" s="398"/>
      <c r="G40" s="69" t="e">
        <f t="shared" si="0"/>
        <v>#NUM!</v>
      </c>
    </row>
    <row r="41" spans="1:7" x14ac:dyDescent="0.25">
      <c r="A41" s="392">
        <v>32</v>
      </c>
      <c r="B41" s="400" t="s">
        <v>349</v>
      </c>
      <c r="C41" s="544">
        <v>1703</v>
      </c>
      <c r="D41" s="399">
        <v>76</v>
      </c>
      <c r="E41" s="399"/>
      <c r="F41" s="398"/>
      <c r="G41" s="69" t="e">
        <f t="shared" si="0"/>
        <v>#NUM!</v>
      </c>
    </row>
    <row r="42" spans="1:7" x14ac:dyDescent="0.25">
      <c r="A42" s="392">
        <v>33</v>
      </c>
      <c r="B42" s="400" t="s">
        <v>199</v>
      </c>
      <c r="C42" s="544">
        <v>2149</v>
      </c>
      <c r="D42" s="399">
        <v>278</v>
      </c>
      <c r="E42" s="19"/>
      <c r="F42" s="398"/>
      <c r="G42" s="69" t="e">
        <f t="shared" ref="G42:G73" si="1">(LARGE(D42:F42,1)+LARGE(D42:F42,2)+LARGE(D42:F42,3))</f>
        <v>#NUM!</v>
      </c>
    </row>
    <row r="43" spans="1:7" x14ac:dyDescent="0.25">
      <c r="A43" s="392">
        <v>34</v>
      </c>
      <c r="B43" s="400" t="s">
        <v>73</v>
      </c>
      <c r="C43" s="544">
        <v>1809</v>
      </c>
      <c r="D43" s="19">
        <v>276</v>
      </c>
      <c r="E43" s="399"/>
      <c r="F43" s="398"/>
      <c r="G43" s="69" t="e">
        <f t="shared" si="1"/>
        <v>#NUM!</v>
      </c>
    </row>
    <row r="44" spans="1:7" x14ac:dyDescent="0.25">
      <c r="A44" s="392">
        <v>35</v>
      </c>
      <c r="B44" s="400" t="s">
        <v>51</v>
      </c>
      <c r="C44" s="544">
        <v>4064</v>
      </c>
      <c r="D44" s="399">
        <v>275</v>
      </c>
      <c r="E44" s="401"/>
      <c r="F44" s="398"/>
      <c r="G44" s="69" t="e">
        <f t="shared" si="1"/>
        <v>#NUM!</v>
      </c>
    </row>
    <row r="45" spans="1:7" x14ac:dyDescent="0.25">
      <c r="A45" s="392">
        <v>36</v>
      </c>
      <c r="B45" s="400" t="s">
        <v>100</v>
      </c>
      <c r="C45" s="545">
        <v>2262</v>
      </c>
      <c r="D45" s="601">
        <v>271</v>
      </c>
      <c r="E45" s="399"/>
      <c r="F45" s="398"/>
      <c r="G45" s="69" t="e">
        <f t="shared" si="1"/>
        <v>#NUM!</v>
      </c>
    </row>
    <row r="46" spans="1:7" x14ac:dyDescent="0.25">
      <c r="A46" s="392">
        <v>37</v>
      </c>
      <c r="B46" s="400" t="s">
        <v>99</v>
      </c>
      <c r="C46" s="544">
        <v>4011</v>
      </c>
      <c r="D46" s="399">
        <v>268</v>
      </c>
      <c r="E46" s="399"/>
      <c r="F46" s="398"/>
      <c r="G46" s="69" t="e">
        <f t="shared" si="1"/>
        <v>#NUM!</v>
      </c>
    </row>
    <row r="47" spans="1:7" x14ac:dyDescent="0.25">
      <c r="A47" s="392">
        <v>38</v>
      </c>
      <c r="B47" s="400" t="s">
        <v>350</v>
      </c>
      <c r="C47" s="544">
        <v>2191</v>
      </c>
      <c r="D47" s="399">
        <v>268</v>
      </c>
      <c r="E47" s="19"/>
      <c r="F47" s="402"/>
      <c r="G47" s="69" t="e">
        <f t="shared" si="1"/>
        <v>#NUM!</v>
      </c>
    </row>
    <row r="48" spans="1:7" x14ac:dyDescent="0.25">
      <c r="A48" s="392">
        <v>39</v>
      </c>
      <c r="B48" s="400" t="s">
        <v>312</v>
      </c>
      <c r="C48" s="544">
        <v>2032</v>
      </c>
      <c r="D48" s="399">
        <v>266</v>
      </c>
      <c r="E48" s="19"/>
      <c r="F48" s="402"/>
      <c r="G48" s="69" t="e">
        <f t="shared" si="1"/>
        <v>#NUM!</v>
      </c>
    </row>
    <row r="49" spans="1:7" x14ac:dyDescent="0.25">
      <c r="A49" s="392">
        <v>40</v>
      </c>
      <c r="B49" s="400" t="s">
        <v>351</v>
      </c>
      <c r="C49" s="544">
        <v>2047</v>
      </c>
      <c r="D49" s="399">
        <v>264</v>
      </c>
      <c r="E49" s="19"/>
      <c r="F49" s="398"/>
      <c r="G49" s="69" t="e">
        <f t="shared" si="1"/>
        <v>#NUM!</v>
      </c>
    </row>
    <row r="50" spans="1:7" x14ac:dyDescent="0.25">
      <c r="A50" s="392">
        <v>41</v>
      </c>
      <c r="B50" s="400" t="s">
        <v>262</v>
      </c>
      <c r="C50" s="544">
        <v>6518</v>
      </c>
      <c r="D50" s="399">
        <v>264</v>
      </c>
      <c r="E50" s="399"/>
      <c r="F50" s="398"/>
      <c r="G50" s="69" t="e">
        <f t="shared" si="1"/>
        <v>#NUM!</v>
      </c>
    </row>
    <row r="51" spans="1:7" x14ac:dyDescent="0.25">
      <c r="A51" s="392">
        <v>42</v>
      </c>
      <c r="B51" s="400" t="s">
        <v>352</v>
      </c>
      <c r="C51" s="544">
        <v>1913</v>
      </c>
      <c r="D51" s="399">
        <v>262</v>
      </c>
      <c r="E51" s="19"/>
      <c r="F51" s="398"/>
      <c r="G51" s="69" t="e">
        <f t="shared" si="1"/>
        <v>#NUM!</v>
      </c>
    </row>
    <row r="52" spans="1:7" x14ac:dyDescent="0.25">
      <c r="A52" s="392">
        <v>43</v>
      </c>
      <c r="B52" s="400" t="s">
        <v>112</v>
      </c>
      <c r="C52" s="544">
        <v>3189</v>
      </c>
      <c r="D52" s="399">
        <v>261</v>
      </c>
      <c r="E52" s="19"/>
      <c r="F52" s="402"/>
      <c r="G52" s="69" t="e">
        <f t="shared" si="1"/>
        <v>#NUM!</v>
      </c>
    </row>
    <row r="53" spans="1:7" x14ac:dyDescent="0.25">
      <c r="A53" s="392">
        <v>44</v>
      </c>
      <c r="B53" s="400" t="s">
        <v>103</v>
      </c>
      <c r="C53" s="544">
        <v>4773</v>
      </c>
      <c r="D53" s="399">
        <v>260</v>
      </c>
      <c r="E53" s="399"/>
      <c r="F53" s="398"/>
      <c r="G53" s="69" t="e">
        <f t="shared" si="1"/>
        <v>#NUM!</v>
      </c>
    </row>
    <row r="54" spans="1:7" x14ac:dyDescent="0.25">
      <c r="A54" s="392">
        <v>45</v>
      </c>
      <c r="B54" s="400" t="s">
        <v>313</v>
      </c>
      <c r="C54" s="544">
        <v>6612</v>
      </c>
      <c r="D54" s="399">
        <v>260</v>
      </c>
      <c r="E54" s="19"/>
      <c r="F54" s="402"/>
      <c r="G54" s="69" t="e">
        <f t="shared" si="1"/>
        <v>#NUM!</v>
      </c>
    </row>
    <row r="55" spans="1:7" x14ac:dyDescent="0.25">
      <c r="A55" s="392">
        <v>46</v>
      </c>
      <c r="B55" s="400" t="s">
        <v>353</v>
      </c>
      <c r="C55" s="544">
        <v>2482</v>
      </c>
      <c r="D55" s="399">
        <v>259</v>
      </c>
      <c r="E55" s="399"/>
      <c r="F55" s="402"/>
      <c r="G55" s="69" t="e">
        <f t="shared" si="1"/>
        <v>#NUM!</v>
      </c>
    </row>
    <row r="56" spans="1:7" x14ac:dyDescent="0.25">
      <c r="A56" s="392">
        <v>47</v>
      </c>
      <c r="B56" s="400" t="s">
        <v>314</v>
      </c>
      <c r="C56" s="544">
        <v>2402</v>
      </c>
      <c r="D56" s="399">
        <v>255</v>
      </c>
      <c r="E56" s="19"/>
      <c r="F56" s="398"/>
      <c r="G56" s="69" t="e">
        <f t="shared" si="1"/>
        <v>#NUM!</v>
      </c>
    </row>
    <row r="57" spans="1:7" x14ac:dyDescent="0.25">
      <c r="A57" s="392">
        <v>48</v>
      </c>
      <c r="B57" s="400" t="s">
        <v>315</v>
      </c>
      <c r="C57" s="544">
        <v>2551</v>
      </c>
      <c r="D57" s="401">
        <v>255</v>
      </c>
      <c r="E57" s="399"/>
      <c r="F57" s="398"/>
      <c r="G57" s="69" t="e">
        <f t="shared" si="1"/>
        <v>#NUM!</v>
      </c>
    </row>
    <row r="58" spans="1:7" x14ac:dyDescent="0.25">
      <c r="A58" s="392">
        <v>49</v>
      </c>
      <c r="B58" s="400" t="s">
        <v>239</v>
      </c>
      <c r="C58" s="544">
        <v>3886</v>
      </c>
      <c r="D58" s="399">
        <v>253</v>
      </c>
      <c r="E58" s="399"/>
      <c r="F58" s="398"/>
      <c r="G58" s="69" t="e">
        <f t="shared" si="1"/>
        <v>#NUM!</v>
      </c>
    </row>
    <row r="59" spans="1:7" x14ac:dyDescent="0.25">
      <c r="A59" s="392">
        <v>50</v>
      </c>
      <c r="B59" s="400" t="s">
        <v>111</v>
      </c>
      <c r="C59" s="544">
        <v>1872</v>
      </c>
      <c r="D59" s="401">
        <v>252</v>
      </c>
      <c r="E59" s="401"/>
      <c r="F59" s="398"/>
      <c r="G59" s="69" t="e">
        <f t="shared" si="1"/>
        <v>#NUM!</v>
      </c>
    </row>
    <row r="60" spans="1:7" x14ac:dyDescent="0.25">
      <c r="A60" s="392">
        <v>51</v>
      </c>
      <c r="B60" s="400" t="s">
        <v>354</v>
      </c>
      <c r="C60" s="544">
        <v>2314</v>
      </c>
      <c r="D60" s="401">
        <v>252</v>
      </c>
      <c r="E60" s="401"/>
      <c r="F60" s="398"/>
      <c r="G60" s="69" t="e">
        <f t="shared" si="1"/>
        <v>#NUM!</v>
      </c>
    </row>
    <row r="61" spans="1:7" x14ac:dyDescent="0.25">
      <c r="A61" s="392">
        <v>52</v>
      </c>
      <c r="B61" s="400" t="s">
        <v>279</v>
      </c>
      <c r="C61" s="544">
        <v>4137</v>
      </c>
      <c r="D61" s="399">
        <v>252</v>
      </c>
      <c r="E61" s="19"/>
      <c r="F61" s="398"/>
      <c r="G61" s="69" t="e">
        <f t="shared" si="1"/>
        <v>#NUM!</v>
      </c>
    </row>
    <row r="62" spans="1:7" x14ac:dyDescent="0.25">
      <c r="A62" s="392">
        <v>53</v>
      </c>
      <c r="B62" s="400" t="s">
        <v>355</v>
      </c>
      <c r="C62" s="544">
        <v>6610</v>
      </c>
      <c r="D62" s="399">
        <v>251</v>
      </c>
      <c r="E62" s="19"/>
      <c r="F62" s="402"/>
      <c r="G62" s="69" t="e">
        <f t="shared" si="1"/>
        <v>#NUM!</v>
      </c>
    </row>
    <row r="63" spans="1:7" x14ac:dyDescent="0.25">
      <c r="A63" s="392">
        <v>54</v>
      </c>
      <c r="B63" s="400" t="s">
        <v>114</v>
      </c>
      <c r="C63" s="544">
        <v>2319</v>
      </c>
      <c r="D63" s="401">
        <v>251</v>
      </c>
      <c r="E63" s="399"/>
      <c r="F63" s="398"/>
      <c r="G63" s="69" t="e">
        <f t="shared" si="1"/>
        <v>#NUM!</v>
      </c>
    </row>
    <row r="64" spans="1:7" x14ac:dyDescent="0.25">
      <c r="A64" s="392">
        <v>55</v>
      </c>
      <c r="B64" s="400" t="s">
        <v>356</v>
      </c>
      <c r="C64" s="544">
        <v>4090</v>
      </c>
      <c r="D64" s="399">
        <v>251</v>
      </c>
      <c r="E64" s="401"/>
      <c r="F64" s="402"/>
      <c r="G64" s="69" t="e">
        <f t="shared" si="1"/>
        <v>#NUM!</v>
      </c>
    </row>
    <row r="65" spans="1:7" x14ac:dyDescent="0.25">
      <c r="A65" s="392">
        <v>56</v>
      </c>
      <c r="B65" s="400" t="s">
        <v>95</v>
      </c>
      <c r="C65" s="544">
        <v>6566</v>
      </c>
      <c r="D65" s="399">
        <v>249</v>
      </c>
      <c r="E65" s="19"/>
      <c r="F65" s="398"/>
      <c r="G65" s="69" t="e">
        <f t="shared" si="1"/>
        <v>#NUM!</v>
      </c>
    </row>
    <row r="66" spans="1:7" x14ac:dyDescent="0.25">
      <c r="A66" s="392">
        <v>57</v>
      </c>
      <c r="B66" s="400" t="s">
        <v>201</v>
      </c>
      <c r="C66" s="545">
        <v>5889</v>
      </c>
      <c r="D66" s="601">
        <v>249</v>
      </c>
      <c r="E66" s="401"/>
      <c r="F66" s="398"/>
      <c r="G66" s="69" t="e">
        <f t="shared" si="1"/>
        <v>#NUM!</v>
      </c>
    </row>
    <row r="67" spans="1:7" x14ac:dyDescent="0.25">
      <c r="A67" s="392">
        <v>58</v>
      </c>
      <c r="B67" s="400" t="s">
        <v>316</v>
      </c>
      <c r="C67" s="544">
        <v>2066</v>
      </c>
      <c r="D67" s="401">
        <v>248</v>
      </c>
      <c r="E67" s="401"/>
      <c r="F67" s="402"/>
      <c r="G67" s="69" t="e">
        <f t="shared" si="1"/>
        <v>#NUM!</v>
      </c>
    </row>
    <row r="68" spans="1:7" x14ac:dyDescent="0.25">
      <c r="A68" s="392">
        <v>59</v>
      </c>
      <c r="B68" s="400" t="s">
        <v>96</v>
      </c>
      <c r="C68" s="544">
        <v>5654</v>
      </c>
      <c r="D68" s="399">
        <v>246</v>
      </c>
      <c r="E68" s="19"/>
      <c r="F68" s="402"/>
      <c r="G68" s="69" t="e">
        <f t="shared" si="1"/>
        <v>#NUM!</v>
      </c>
    </row>
    <row r="69" spans="1:7" x14ac:dyDescent="0.25">
      <c r="A69" s="392">
        <v>60</v>
      </c>
      <c r="B69" s="400" t="s">
        <v>115</v>
      </c>
      <c r="C69" s="544">
        <v>2146</v>
      </c>
      <c r="D69" s="399">
        <v>246</v>
      </c>
      <c r="E69" s="399"/>
      <c r="F69" s="398"/>
      <c r="G69" s="69" t="e">
        <f t="shared" si="1"/>
        <v>#NUM!</v>
      </c>
    </row>
    <row r="70" spans="1:7" x14ac:dyDescent="0.25">
      <c r="A70" s="392">
        <v>61</v>
      </c>
      <c r="B70" s="400" t="s">
        <v>357</v>
      </c>
      <c r="C70" s="544">
        <v>1757</v>
      </c>
      <c r="D70" s="399">
        <v>244</v>
      </c>
      <c r="E70" s="399"/>
      <c r="F70" s="402"/>
      <c r="G70" s="69" t="e">
        <f t="shared" si="1"/>
        <v>#NUM!</v>
      </c>
    </row>
    <row r="71" spans="1:7" x14ac:dyDescent="0.25">
      <c r="A71" s="392">
        <v>62</v>
      </c>
      <c r="B71" s="400" t="s">
        <v>358</v>
      </c>
      <c r="C71" s="544">
        <v>4875</v>
      </c>
      <c r="D71" s="399">
        <v>243</v>
      </c>
      <c r="E71" s="399"/>
      <c r="F71" s="398"/>
      <c r="G71" s="69" t="e">
        <f t="shared" si="1"/>
        <v>#NUM!</v>
      </c>
    </row>
    <row r="72" spans="1:7" x14ac:dyDescent="0.25">
      <c r="A72" s="392">
        <v>63</v>
      </c>
      <c r="B72" s="400" t="s">
        <v>359</v>
      </c>
      <c r="C72" s="544">
        <v>4053</v>
      </c>
      <c r="D72" s="399">
        <v>243</v>
      </c>
      <c r="E72" s="19"/>
      <c r="F72" s="402"/>
      <c r="G72" s="69" t="e">
        <f t="shared" si="1"/>
        <v>#NUM!</v>
      </c>
    </row>
    <row r="73" spans="1:7" x14ac:dyDescent="0.25">
      <c r="A73" s="392">
        <v>64</v>
      </c>
      <c r="B73" s="400" t="s">
        <v>282</v>
      </c>
      <c r="C73" s="544">
        <v>2345</v>
      </c>
      <c r="D73" s="399">
        <v>242</v>
      </c>
      <c r="E73" s="19"/>
      <c r="F73" s="398"/>
      <c r="G73" s="69" t="e">
        <f t="shared" si="1"/>
        <v>#NUM!</v>
      </c>
    </row>
    <row r="74" spans="1:7" x14ac:dyDescent="0.25">
      <c r="A74" s="392">
        <v>65</v>
      </c>
      <c r="B74" s="400" t="s">
        <v>360</v>
      </c>
      <c r="C74" s="544">
        <v>5237</v>
      </c>
      <c r="D74" s="401">
        <v>241</v>
      </c>
      <c r="E74" s="399"/>
      <c r="F74" s="398"/>
      <c r="G74" s="69" t="e">
        <f t="shared" ref="G74:G105" si="2">(LARGE(D74:F74,1)+LARGE(D74:F74,2)+LARGE(D74:F74,3))</f>
        <v>#NUM!</v>
      </c>
    </row>
    <row r="75" spans="1:7" x14ac:dyDescent="0.25">
      <c r="A75" s="392">
        <v>66</v>
      </c>
      <c r="B75" s="400" t="s">
        <v>361</v>
      </c>
      <c r="C75" s="544">
        <v>3691</v>
      </c>
      <c r="D75" s="399">
        <v>241</v>
      </c>
      <c r="E75" s="401"/>
      <c r="F75" s="398"/>
      <c r="G75" s="69" t="e">
        <f t="shared" si="2"/>
        <v>#NUM!</v>
      </c>
    </row>
    <row r="76" spans="1:7" x14ac:dyDescent="0.25">
      <c r="A76" s="392">
        <v>67</v>
      </c>
      <c r="B76" s="400" t="s">
        <v>301</v>
      </c>
      <c r="C76" s="544">
        <v>2028</v>
      </c>
      <c r="D76" s="399">
        <v>241</v>
      </c>
      <c r="E76" s="19"/>
      <c r="F76" s="398"/>
      <c r="G76" s="69" t="e">
        <f t="shared" si="2"/>
        <v>#NUM!</v>
      </c>
    </row>
    <row r="77" spans="1:7" x14ac:dyDescent="0.25">
      <c r="A77" s="392">
        <v>68</v>
      </c>
      <c r="B77" s="400" t="s">
        <v>362</v>
      </c>
      <c r="C77" s="544">
        <v>5551</v>
      </c>
      <c r="D77" s="399">
        <v>240</v>
      </c>
      <c r="E77" s="399"/>
      <c r="F77" s="398"/>
      <c r="G77" s="69" t="e">
        <f t="shared" si="2"/>
        <v>#NUM!</v>
      </c>
    </row>
    <row r="78" spans="1:7" x14ac:dyDescent="0.25">
      <c r="A78" s="392">
        <v>69</v>
      </c>
      <c r="B78" s="400" t="s">
        <v>317</v>
      </c>
      <c r="C78" s="544">
        <v>1835</v>
      </c>
      <c r="D78" s="399">
        <v>236</v>
      </c>
      <c r="E78" s="401"/>
      <c r="F78" s="402"/>
      <c r="G78" s="69" t="e">
        <f t="shared" si="2"/>
        <v>#NUM!</v>
      </c>
    </row>
    <row r="79" spans="1:7" x14ac:dyDescent="0.25">
      <c r="A79" s="392">
        <v>70</v>
      </c>
      <c r="B79" s="400" t="s">
        <v>106</v>
      </c>
      <c r="C79" s="544">
        <v>5711</v>
      </c>
      <c r="D79" s="399">
        <v>236</v>
      </c>
      <c r="E79" s="19"/>
      <c r="F79" s="398"/>
      <c r="G79" s="69" t="e">
        <f t="shared" si="2"/>
        <v>#NUM!</v>
      </c>
    </row>
    <row r="80" spans="1:7" x14ac:dyDescent="0.25">
      <c r="A80" s="392">
        <v>71</v>
      </c>
      <c r="B80" s="400" t="s">
        <v>318</v>
      </c>
      <c r="C80" s="544">
        <v>4412</v>
      </c>
      <c r="D80" s="399">
        <v>234</v>
      </c>
      <c r="E80" s="399"/>
      <c r="F80" s="398"/>
      <c r="G80" s="69" t="e">
        <f t="shared" si="2"/>
        <v>#NUM!</v>
      </c>
    </row>
    <row r="81" spans="1:7" x14ac:dyDescent="0.25">
      <c r="A81" s="392">
        <v>72</v>
      </c>
      <c r="B81" s="400" t="s">
        <v>319</v>
      </c>
      <c r="C81" s="544">
        <v>2044</v>
      </c>
      <c r="D81" s="401">
        <v>234</v>
      </c>
      <c r="E81" s="19"/>
      <c r="F81" s="398"/>
      <c r="G81" s="69" t="e">
        <f t="shared" si="2"/>
        <v>#NUM!</v>
      </c>
    </row>
    <row r="82" spans="1:7" x14ac:dyDescent="0.25">
      <c r="A82" s="392">
        <v>73</v>
      </c>
      <c r="B82" s="400" t="s">
        <v>363</v>
      </c>
      <c r="C82" s="544">
        <v>2413</v>
      </c>
      <c r="D82" s="399">
        <v>233</v>
      </c>
      <c r="E82" s="399"/>
      <c r="F82" s="398"/>
      <c r="G82" s="69" t="e">
        <f t="shared" si="2"/>
        <v>#NUM!</v>
      </c>
    </row>
    <row r="83" spans="1:7" x14ac:dyDescent="0.25">
      <c r="A83" s="392">
        <v>74</v>
      </c>
      <c r="B83" s="400" t="s">
        <v>320</v>
      </c>
      <c r="C83" s="544">
        <v>2323</v>
      </c>
      <c r="D83" s="401">
        <v>229</v>
      </c>
      <c r="E83" s="401"/>
      <c r="F83" s="398"/>
      <c r="G83" s="69" t="e">
        <f t="shared" si="2"/>
        <v>#NUM!</v>
      </c>
    </row>
    <row r="84" spans="1:7" x14ac:dyDescent="0.25">
      <c r="A84" s="392">
        <v>75</v>
      </c>
      <c r="B84" s="400" t="s">
        <v>321</v>
      </c>
      <c r="C84" s="544">
        <v>6687</v>
      </c>
      <c r="D84" s="399">
        <v>228</v>
      </c>
      <c r="E84" s="401"/>
      <c r="F84" s="398"/>
      <c r="G84" s="69" t="e">
        <f t="shared" si="2"/>
        <v>#NUM!</v>
      </c>
    </row>
    <row r="85" spans="1:7" x14ac:dyDescent="0.25">
      <c r="A85" s="392">
        <v>76</v>
      </c>
      <c r="B85" s="400" t="s">
        <v>364</v>
      </c>
      <c r="C85" s="544">
        <v>1950</v>
      </c>
      <c r="D85" s="399">
        <v>228</v>
      </c>
      <c r="E85" s="19"/>
      <c r="F85" s="398"/>
      <c r="G85" s="69" t="e">
        <f t="shared" si="2"/>
        <v>#NUM!</v>
      </c>
    </row>
    <row r="86" spans="1:7" x14ac:dyDescent="0.25">
      <c r="A86" s="392">
        <v>77</v>
      </c>
      <c r="B86" s="400" t="s">
        <v>365</v>
      </c>
      <c r="C86" s="544">
        <v>2237</v>
      </c>
      <c r="D86" s="401">
        <v>227</v>
      </c>
      <c r="E86" s="401"/>
      <c r="F86" s="398"/>
      <c r="G86" s="69" t="e">
        <f t="shared" si="2"/>
        <v>#NUM!</v>
      </c>
    </row>
    <row r="87" spans="1:7" x14ac:dyDescent="0.25">
      <c r="A87" s="392">
        <v>78</v>
      </c>
      <c r="B87" s="400" t="s">
        <v>366</v>
      </c>
      <c r="C87" s="544">
        <v>3891</v>
      </c>
      <c r="D87" s="399">
        <v>227</v>
      </c>
      <c r="E87" s="399"/>
      <c r="F87" s="402"/>
      <c r="G87" s="69" t="e">
        <f t="shared" si="2"/>
        <v>#NUM!</v>
      </c>
    </row>
    <row r="88" spans="1:7" x14ac:dyDescent="0.25">
      <c r="A88" s="392">
        <v>79</v>
      </c>
      <c r="B88" s="400" t="s">
        <v>219</v>
      </c>
      <c r="C88" s="544">
        <v>1878</v>
      </c>
      <c r="D88" s="399">
        <v>224</v>
      </c>
      <c r="E88" s="401"/>
      <c r="F88" s="398"/>
      <c r="G88" s="69" t="e">
        <f t="shared" si="2"/>
        <v>#NUM!</v>
      </c>
    </row>
    <row r="89" spans="1:7" x14ac:dyDescent="0.25">
      <c r="A89" s="392">
        <v>80</v>
      </c>
      <c r="B89" s="400" t="s">
        <v>367</v>
      </c>
      <c r="C89" s="544">
        <v>5012</v>
      </c>
      <c r="D89" s="399">
        <v>224</v>
      </c>
      <c r="E89" s="399"/>
      <c r="F89" s="402"/>
      <c r="G89" s="69" t="e">
        <f t="shared" si="2"/>
        <v>#NUM!</v>
      </c>
    </row>
    <row r="90" spans="1:7" x14ac:dyDescent="0.25">
      <c r="A90" s="392">
        <v>81</v>
      </c>
      <c r="B90" s="400" t="s">
        <v>368</v>
      </c>
      <c r="C90" s="544">
        <v>2023</v>
      </c>
      <c r="D90" s="399">
        <v>223</v>
      </c>
      <c r="E90" s="19"/>
      <c r="F90" s="398"/>
      <c r="G90" s="69" t="e">
        <f t="shared" si="2"/>
        <v>#NUM!</v>
      </c>
    </row>
    <row r="91" spans="1:7" x14ac:dyDescent="0.25">
      <c r="A91" s="392">
        <v>82</v>
      </c>
      <c r="B91" s="400" t="s">
        <v>186</v>
      </c>
      <c r="C91" s="544">
        <v>1672</v>
      </c>
      <c r="D91" s="399">
        <v>222</v>
      </c>
      <c r="E91" s="19"/>
      <c r="F91" s="398"/>
      <c r="G91" s="69" t="e">
        <f t="shared" si="2"/>
        <v>#NUM!</v>
      </c>
    </row>
    <row r="92" spans="1:7" x14ac:dyDescent="0.25">
      <c r="A92" s="392">
        <v>83</v>
      </c>
      <c r="B92" s="400" t="s">
        <v>369</v>
      </c>
      <c r="C92" s="544">
        <v>5664</v>
      </c>
      <c r="D92" s="399">
        <v>222</v>
      </c>
      <c r="E92" s="399"/>
      <c r="F92" s="402"/>
      <c r="G92" s="69" t="e">
        <f t="shared" si="2"/>
        <v>#NUM!</v>
      </c>
    </row>
    <row r="93" spans="1:7" x14ac:dyDescent="0.25">
      <c r="A93" s="392">
        <v>84</v>
      </c>
      <c r="B93" s="400" t="s">
        <v>370</v>
      </c>
      <c r="C93" s="544">
        <v>1970</v>
      </c>
      <c r="D93" s="399">
        <v>219</v>
      </c>
      <c r="E93" s="399"/>
      <c r="F93" s="398"/>
      <c r="G93" s="69" t="e">
        <f t="shared" si="2"/>
        <v>#NUM!</v>
      </c>
    </row>
    <row r="94" spans="1:7" x14ac:dyDescent="0.25">
      <c r="A94" s="392">
        <v>85</v>
      </c>
      <c r="B94" s="400" t="s">
        <v>322</v>
      </c>
      <c r="C94" s="544">
        <v>2045</v>
      </c>
      <c r="D94" s="399">
        <v>219</v>
      </c>
      <c r="E94" s="399"/>
      <c r="F94" s="398"/>
      <c r="G94" s="69" t="e">
        <f t="shared" si="2"/>
        <v>#NUM!</v>
      </c>
    </row>
    <row r="95" spans="1:7" x14ac:dyDescent="0.25">
      <c r="A95" s="392">
        <v>86</v>
      </c>
      <c r="B95" s="400" t="s">
        <v>371</v>
      </c>
      <c r="C95" s="544">
        <v>2338</v>
      </c>
      <c r="D95" s="399">
        <v>219</v>
      </c>
      <c r="E95" s="19"/>
      <c r="F95" s="398"/>
      <c r="G95" s="69" t="e">
        <f t="shared" si="2"/>
        <v>#NUM!</v>
      </c>
    </row>
    <row r="96" spans="1:7" x14ac:dyDescent="0.25">
      <c r="A96" s="392">
        <v>87</v>
      </c>
      <c r="B96" s="400" t="s">
        <v>117</v>
      </c>
      <c r="C96" s="544">
        <v>5646</v>
      </c>
      <c r="D96" s="399">
        <v>219</v>
      </c>
      <c r="E96" s="401"/>
      <c r="F96" s="403"/>
      <c r="G96" s="69" t="e">
        <f t="shared" si="2"/>
        <v>#NUM!</v>
      </c>
    </row>
    <row r="97" spans="1:7" x14ac:dyDescent="0.25">
      <c r="A97" s="392">
        <v>88</v>
      </c>
      <c r="B97" s="400" t="s">
        <v>323</v>
      </c>
      <c r="C97" s="544">
        <v>2011</v>
      </c>
      <c r="D97" s="399">
        <v>215</v>
      </c>
      <c r="E97" s="19"/>
      <c r="F97" s="398"/>
      <c r="G97" s="69" t="e">
        <f t="shared" si="2"/>
        <v>#NUM!</v>
      </c>
    </row>
    <row r="98" spans="1:7" x14ac:dyDescent="0.25">
      <c r="A98" s="392">
        <v>89</v>
      </c>
      <c r="B98" s="400" t="s">
        <v>293</v>
      </c>
      <c r="C98" s="544">
        <v>2075</v>
      </c>
      <c r="D98" s="399">
        <v>214</v>
      </c>
      <c r="E98" s="19"/>
      <c r="F98" s="398"/>
      <c r="G98" s="69" t="e">
        <f t="shared" si="2"/>
        <v>#NUM!</v>
      </c>
    </row>
    <row r="99" spans="1:7" x14ac:dyDescent="0.25">
      <c r="A99" s="392">
        <v>90</v>
      </c>
      <c r="B99" s="400" t="s">
        <v>372</v>
      </c>
      <c r="C99" s="544">
        <v>1744</v>
      </c>
      <c r="D99" s="399">
        <v>214</v>
      </c>
      <c r="E99" s="399"/>
      <c r="F99" s="398"/>
      <c r="G99" s="69" t="e">
        <f t="shared" si="2"/>
        <v>#NUM!</v>
      </c>
    </row>
    <row r="100" spans="1:7" x14ac:dyDescent="0.25">
      <c r="A100" s="392">
        <v>91</v>
      </c>
      <c r="B100" s="400" t="s">
        <v>118</v>
      </c>
      <c r="C100" s="544">
        <v>3317</v>
      </c>
      <c r="D100" s="399">
        <v>213</v>
      </c>
      <c r="E100" s="399"/>
      <c r="F100" s="398"/>
      <c r="G100" s="69" t="e">
        <f t="shared" si="2"/>
        <v>#NUM!</v>
      </c>
    </row>
    <row r="101" spans="1:7" x14ac:dyDescent="0.25">
      <c r="A101" s="392">
        <v>92</v>
      </c>
      <c r="B101" s="400" t="s">
        <v>373</v>
      </c>
      <c r="C101" s="544">
        <v>2478</v>
      </c>
      <c r="D101" s="399">
        <v>213</v>
      </c>
      <c r="E101" s="19"/>
      <c r="F101" s="398"/>
      <c r="G101" s="69" t="e">
        <f t="shared" si="2"/>
        <v>#NUM!</v>
      </c>
    </row>
    <row r="102" spans="1:7" x14ac:dyDescent="0.25">
      <c r="A102" s="392">
        <v>93</v>
      </c>
      <c r="B102" s="400" t="s">
        <v>374</v>
      </c>
      <c r="C102" s="544">
        <v>3889</v>
      </c>
      <c r="D102" s="399">
        <v>210</v>
      </c>
      <c r="E102" s="19"/>
      <c r="F102" s="398"/>
      <c r="G102" s="69" t="e">
        <f t="shared" si="2"/>
        <v>#NUM!</v>
      </c>
    </row>
    <row r="103" spans="1:7" x14ac:dyDescent="0.25">
      <c r="A103" s="392">
        <v>94</v>
      </c>
      <c r="B103" s="400" t="s">
        <v>324</v>
      </c>
      <c r="C103" s="544">
        <v>5679</v>
      </c>
      <c r="D103" s="401">
        <v>209</v>
      </c>
      <c r="E103" s="19"/>
      <c r="F103" s="398"/>
      <c r="G103" s="69" t="e">
        <f t="shared" si="2"/>
        <v>#NUM!</v>
      </c>
    </row>
    <row r="104" spans="1:7" x14ac:dyDescent="0.25">
      <c r="A104" s="392">
        <v>95</v>
      </c>
      <c r="B104" s="400" t="s">
        <v>325</v>
      </c>
      <c r="C104" s="544">
        <v>4057</v>
      </c>
      <c r="D104" s="399">
        <v>204</v>
      </c>
      <c r="E104" s="19"/>
      <c r="F104" s="398"/>
      <c r="G104" s="69" t="e">
        <f t="shared" si="2"/>
        <v>#NUM!</v>
      </c>
    </row>
    <row r="105" spans="1:7" x14ac:dyDescent="0.25">
      <c r="A105" s="392">
        <v>96</v>
      </c>
      <c r="B105" s="400" t="s">
        <v>375</v>
      </c>
      <c r="C105" s="544">
        <v>2172</v>
      </c>
      <c r="D105" s="399">
        <v>200</v>
      </c>
      <c r="E105" s="19"/>
      <c r="F105" s="398"/>
      <c r="G105" s="69" t="e">
        <f t="shared" si="2"/>
        <v>#NUM!</v>
      </c>
    </row>
    <row r="106" spans="1:7" x14ac:dyDescent="0.25">
      <c r="A106" s="392">
        <v>97</v>
      </c>
      <c r="B106" s="400" t="s">
        <v>376</v>
      </c>
      <c r="C106" s="544">
        <v>2557</v>
      </c>
      <c r="D106" s="401">
        <v>200</v>
      </c>
      <c r="E106" s="19"/>
      <c r="F106" s="398"/>
      <c r="G106" s="69" t="e">
        <f t="shared" ref="G106:G137" si="3">(LARGE(D106:F106,1)+LARGE(D106:F106,2)+LARGE(D106:F106,3))</f>
        <v>#NUM!</v>
      </c>
    </row>
    <row r="107" spans="1:7" x14ac:dyDescent="0.25">
      <c r="A107" s="392">
        <v>98</v>
      </c>
      <c r="B107" s="400" t="s">
        <v>232</v>
      </c>
      <c r="C107" s="544">
        <v>3701</v>
      </c>
      <c r="D107" s="399">
        <v>198</v>
      </c>
      <c r="E107" s="19"/>
      <c r="F107" s="398"/>
      <c r="G107" s="69" t="e">
        <f t="shared" si="3"/>
        <v>#NUM!</v>
      </c>
    </row>
    <row r="108" spans="1:7" x14ac:dyDescent="0.25">
      <c r="A108" s="392">
        <v>99</v>
      </c>
      <c r="B108" s="400" t="s">
        <v>377</v>
      </c>
      <c r="C108" s="544">
        <v>2505</v>
      </c>
      <c r="D108" s="401">
        <v>191</v>
      </c>
      <c r="E108" s="399"/>
      <c r="F108" s="398"/>
      <c r="G108" s="69" t="e">
        <f t="shared" si="3"/>
        <v>#NUM!</v>
      </c>
    </row>
    <row r="109" spans="1:7" x14ac:dyDescent="0.25">
      <c r="A109" s="392">
        <v>100</v>
      </c>
      <c r="B109" s="400" t="s">
        <v>378</v>
      </c>
      <c r="C109" s="544">
        <v>5239</v>
      </c>
      <c r="D109" s="399">
        <v>190</v>
      </c>
      <c r="E109" s="399"/>
      <c r="F109" s="402"/>
      <c r="G109" s="69" t="e">
        <f t="shared" si="3"/>
        <v>#NUM!</v>
      </c>
    </row>
    <row r="110" spans="1:7" x14ac:dyDescent="0.25">
      <c r="A110" s="392">
        <v>101</v>
      </c>
      <c r="B110" s="400" t="s">
        <v>326</v>
      </c>
      <c r="C110" s="544">
        <v>2243</v>
      </c>
      <c r="D110" s="399">
        <v>189</v>
      </c>
      <c r="E110" s="399"/>
      <c r="F110" s="398"/>
      <c r="G110" s="69" t="e">
        <f t="shared" si="3"/>
        <v>#NUM!</v>
      </c>
    </row>
    <row r="111" spans="1:7" x14ac:dyDescent="0.25">
      <c r="A111" s="392">
        <v>102</v>
      </c>
      <c r="B111" s="400" t="s">
        <v>379</v>
      </c>
      <c r="C111" s="544">
        <v>2025</v>
      </c>
      <c r="D111" s="399">
        <v>186</v>
      </c>
      <c r="E111" s="19"/>
      <c r="F111" s="398"/>
      <c r="G111" s="69" t="e">
        <f t="shared" si="3"/>
        <v>#NUM!</v>
      </c>
    </row>
    <row r="112" spans="1:7" x14ac:dyDescent="0.25">
      <c r="A112" s="392">
        <v>103</v>
      </c>
      <c r="B112" s="400" t="s">
        <v>380</v>
      </c>
      <c r="C112" s="544">
        <v>1934</v>
      </c>
      <c r="D112" s="401">
        <v>185</v>
      </c>
      <c r="E112" s="401"/>
      <c r="F112" s="398"/>
      <c r="G112" s="69" t="e">
        <f t="shared" si="3"/>
        <v>#NUM!</v>
      </c>
    </row>
    <row r="113" spans="1:7" x14ac:dyDescent="0.25">
      <c r="A113" s="392">
        <v>104</v>
      </c>
      <c r="B113" s="400" t="s">
        <v>327</v>
      </c>
      <c r="C113" s="544">
        <v>1196</v>
      </c>
      <c r="D113" s="399">
        <v>182</v>
      </c>
      <c r="E113" s="19"/>
      <c r="F113" s="402"/>
      <c r="G113" s="69" t="e">
        <f t="shared" si="3"/>
        <v>#NUM!</v>
      </c>
    </row>
    <row r="114" spans="1:7" x14ac:dyDescent="0.25">
      <c r="A114" s="392">
        <v>105</v>
      </c>
      <c r="B114" s="400" t="s">
        <v>381</v>
      </c>
      <c r="C114" s="544">
        <v>1783</v>
      </c>
      <c r="D114" s="399">
        <v>169</v>
      </c>
      <c r="E114" s="399"/>
      <c r="F114" s="398"/>
      <c r="G114" s="69" t="e">
        <f t="shared" si="3"/>
        <v>#NUM!</v>
      </c>
    </row>
    <row r="115" spans="1:7" x14ac:dyDescent="0.25">
      <c r="A115" s="392">
        <v>106</v>
      </c>
      <c r="B115" s="400" t="s">
        <v>382</v>
      </c>
      <c r="C115" s="544">
        <v>5512</v>
      </c>
      <c r="D115" s="399">
        <v>163</v>
      </c>
      <c r="E115" s="19"/>
      <c r="F115" s="398"/>
      <c r="G115" s="69" t="e">
        <f t="shared" si="3"/>
        <v>#NUM!</v>
      </c>
    </row>
    <row r="116" spans="1:7" x14ac:dyDescent="0.25">
      <c r="A116" s="392">
        <v>107</v>
      </c>
      <c r="B116" s="400" t="s">
        <v>383</v>
      </c>
      <c r="C116" s="544">
        <v>4041</v>
      </c>
      <c r="D116" s="399">
        <v>156</v>
      </c>
      <c r="E116" s="401"/>
      <c r="F116" s="398"/>
      <c r="G116" s="69" t="e">
        <f t="shared" si="3"/>
        <v>#NUM!</v>
      </c>
    </row>
    <row r="117" spans="1:7" x14ac:dyDescent="0.25">
      <c r="A117" s="392">
        <v>108</v>
      </c>
      <c r="B117" s="400" t="s">
        <v>384</v>
      </c>
      <c r="C117" s="544">
        <v>1720</v>
      </c>
      <c r="D117" s="399">
        <v>153</v>
      </c>
      <c r="E117" s="399"/>
      <c r="F117" s="398"/>
      <c r="G117" s="69" t="e">
        <f t="shared" si="3"/>
        <v>#NUM!</v>
      </c>
    </row>
    <row r="118" spans="1:7" x14ac:dyDescent="0.25">
      <c r="A118" s="392">
        <v>109</v>
      </c>
      <c r="B118" s="400" t="s">
        <v>385</v>
      </c>
      <c r="C118" s="544">
        <v>2384</v>
      </c>
      <c r="D118" s="399">
        <v>146</v>
      </c>
      <c r="E118" s="399"/>
      <c r="F118" s="402"/>
      <c r="G118" s="69" t="e">
        <f t="shared" si="3"/>
        <v>#NUM!</v>
      </c>
    </row>
    <row r="119" spans="1:7" x14ac:dyDescent="0.25">
      <c r="A119" s="392">
        <v>110</v>
      </c>
      <c r="B119" s="400" t="s">
        <v>302</v>
      </c>
      <c r="C119" s="544">
        <v>3967</v>
      </c>
      <c r="D119" s="399">
        <v>144</v>
      </c>
      <c r="E119" s="399"/>
      <c r="F119" s="398"/>
      <c r="G119" s="69" t="e">
        <f t="shared" si="3"/>
        <v>#NUM!</v>
      </c>
    </row>
    <row r="120" spans="1:7" x14ac:dyDescent="0.25">
      <c r="A120" s="392">
        <v>111</v>
      </c>
      <c r="B120" s="400" t="s">
        <v>386</v>
      </c>
      <c r="C120" s="544">
        <v>5511</v>
      </c>
      <c r="D120" s="399">
        <v>136</v>
      </c>
      <c r="E120" s="401"/>
      <c r="F120" s="398"/>
      <c r="G120" s="69" t="e">
        <f t="shared" si="3"/>
        <v>#NUM!</v>
      </c>
    </row>
    <row r="121" spans="1:7" x14ac:dyDescent="0.25">
      <c r="A121" s="392">
        <v>112</v>
      </c>
      <c r="B121" s="400" t="s">
        <v>387</v>
      </c>
      <c r="C121" s="544">
        <v>2148</v>
      </c>
      <c r="D121" s="399">
        <v>126</v>
      </c>
      <c r="E121" s="399"/>
      <c r="F121" s="402"/>
      <c r="G121" s="69" t="e">
        <f t="shared" si="3"/>
        <v>#NUM!</v>
      </c>
    </row>
    <row r="122" spans="1:7" x14ac:dyDescent="0.25">
      <c r="A122" s="392">
        <v>113</v>
      </c>
      <c r="B122" s="400" t="s">
        <v>328</v>
      </c>
      <c r="C122" s="544">
        <v>1820</v>
      </c>
      <c r="D122" s="399">
        <v>116</v>
      </c>
      <c r="E122" s="399"/>
      <c r="F122" s="402"/>
      <c r="G122" s="69" t="e">
        <f t="shared" si="3"/>
        <v>#NUM!</v>
      </c>
    </row>
    <row r="123" spans="1:7" x14ac:dyDescent="0.25">
      <c r="A123" s="392">
        <v>114</v>
      </c>
      <c r="B123" s="400" t="s">
        <v>388</v>
      </c>
      <c r="C123" s="544">
        <v>1880</v>
      </c>
      <c r="D123" s="399">
        <v>91</v>
      </c>
      <c r="E123" s="399"/>
      <c r="F123" s="398"/>
      <c r="G123" s="69" t="e">
        <f t="shared" si="3"/>
        <v>#NUM!</v>
      </c>
    </row>
    <row r="124" spans="1:7" x14ac:dyDescent="0.25">
      <c r="A124" s="392">
        <v>115</v>
      </c>
      <c r="B124" s="400" t="s">
        <v>389</v>
      </c>
      <c r="C124" s="544">
        <v>1951</v>
      </c>
      <c r="D124" s="399">
        <v>90</v>
      </c>
      <c r="E124" s="401"/>
      <c r="F124" s="402"/>
      <c r="G124" s="69" t="e">
        <f t="shared" si="3"/>
        <v>#NUM!</v>
      </c>
    </row>
    <row r="125" spans="1:7" x14ac:dyDescent="0.25">
      <c r="A125" s="392">
        <v>116</v>
      </c>
      <c r="B125" s="400" t="s">
        <v>98</v>
      </c>
      <c r="C125" s="544">
        <v>4083</v>
      </c>
      <c r="D125" s="399">
        <v>66</v>
      </c>
      <c r="E125" s="399"/>
      <c r="F125" s="398"/>
      <c r="G125" s="69" t="e">
        <f t="shared" si="3"/>
        <v>#NUM!</v>
      </c>
    </row>
    <row r="126" spans="1:7" x14ac:dyDescent="0.25">
      <c r="A126" s="392">
        <v>117</v>
      </c>
      <c r="B126" s="400" t="s">
        <v>131</v>
      </c>
      <c r="C126" s="544">
        <v>1992</v>
      </c>
      <c r="D126" s="399">
        <v>50</v>
      </c>
      <c r="E126" s="19"/>
      <c r="F126" s="398"/>
      <c r="G126" s="69" t="e">
        <f t="shared" si="3"/>
        <v>#NUM!</v>
      </c>
    </row>
    <row r="127" spans="1:7" x14ac:dyDescent="0.25">
      <c r="A127" s="392">
        <v>118</v>
      </c>
      <c r="B127" s="400" t="s">
        <v>75</v>
      </c>
      <c r="C127" s="544">
        <v>1927</v>
      </c>
      <c r="D127" s="399">
        <v>276</v>
      </c>
      <c r="E127" s="19"/>
      <c r="F127" s="402"/>
      <c r="G127" s="69" t="e">
        <f t="shared" si="3"/>
        <v>#NUM!</v>
      </c>
    </row>
    <row r="128" spans="1:7" x14ac:dyDescent="0.25">
      <c r="A128" s="392">
        <v>119</v>
      </c>
      <c r="B128" s="400" t="s">
        <v>390</v>
      </c>
      <c r="C128" s="544">
        <v>2348</v>
      </c>
      <c r="D128" s="401">
        <v>266</v>
      </c>
      <c r="E128" s="399"/>
      <c r="F128" s="402"/>
      <c r="G128" s="69" t="e">
        <f t="shared" si="3"/>
        <v>#NUM!</v>
      </c>
    </row>
    <row r="129" spans="1:7" x14ac:dyDescent="0.25">
      <c r="A129" s="392">
        <v>120</v>
      </c>
      <c r="B129" s="400" t="s">
        <v>391</v>
      </c>
      <c r="C129" s="544">
        <v>2340</v>
      </c>
      <c r="D129" s="399">
        <v>263</v>
      </c>
      <c r="E129" s="399"/>
      <c r="F129" s="402"/>
      <c r="G129" s="69" t="e">
        <f t="shared" si="3"/>
        <v>#NUM!</v>
      </c>
    </row>
    <row r="130" spans="1:7" x14ac:dyDescent="0.25">
      <c r="A130" s="392">
        <v>121</v>
      </c>
      <c r="B130" s="400" t="s">
        <v>392</v>
      </c>
      <c r="C130" s="544">
        <v>2240</v>
      </c>
      <c r="D130" s="399">
        <v>262</v>
      </c>
      <c r="E130" s="399"/>
      <c r="F130" s="398"/>
      <c r="G130" s="69" t="e">
        <f t="shared" si="3"/>
        <v>#NUM!</v>
      </c>
    </row>
    <row r="131" spans="1:7" x14ac:dyDescent="0.25">
      <c r="A131" s="392">
        <v>122</v>
      </c>
      <c r="B131" s="400" t="s">
        <v>393</v>
      </c>
      <c r="C131" s="544">
        <v>1662</v>
      </c>
      <c r="D131" s="399">
        <v>258</v>
      </c>
      <c r="E131" s="399"/>
      <c r="F131" s="398"/>
      <c r="G131" s="69" t="e">
        <f t="shared" si="3"/>
        <v>#NUM!</v>
      </c>
    </row>
    <row r="132" spans="1:7" x14ac:dyDescent="0.25">
      <c r="A132" s="392">
        <v>123</v>
      </c>
      <c r="B132" s="400" t="s">
        <v>107</v>
      </c>
      <c r="C132" s="544">
        <v>3702</v>
      </c>
      <c r="D132" s="399">
        <v>256</v>
      </c>
      <c r="E132" s="399"/>
      <c r="F132" s="398"/>
      <c r="G132" s="69" t="e">
        <f t="shared" si="3"/>
        <v>#NUM!</v>
      </c>
    </row>
    <row r="133" spans="1:7" x14ac:dyDescent="0.25">
      <c r="A133" s="392">
        <v>124</v>
      </c>
      <c r="B133" s="400" t="s">
        <v>159</v>
      </c>
      <c r="C133" s="544">
        <v>2188</v>
      </c>
      <c r="D133" s="399">
        <v>255</v>
      </c>
      <c r="E133" s="399"/>
      <c r="F133" s="398"/>
      <c r="G133" s="69" t="e">
        <f t="shared" si="3"/>
        <v>#NUM!</v>
      </c>
    </row>
    <row r="134" spans="1:7" x14ac:dyDescent="0.25">
      <c r="A134" s="392">
        <v>125</v>
      </c>
      <c r="B134" s="400" t="s">
        <v>394</v>
      </c>
      <c r="C134" s="544">
        <v>1673</v>
      </c>
      <c r="D134" s="399">
        <v>252</v>
      </c>
      <c r="E134" s="399"/>
      <c r="F134" s="398"/>
      <c r="G134" s="69" t="e">
        <f t="shared" si="3"/>
        <v>#NUM!</v>
      </c>
    </row>
    <row r="135" spans="1:7" x14ac:dyDescent="0.25">
      <c r="A135" s="392">
        <v>126</v>
      </c>
      <c r="B135" s="400" t="s">
        <v>395</v>
      </c>
      <c r="C135" s="544">
        <v>1686</v>
      </c>
      <c r="D135" s="399">
        <v>244</v>
      </c>
      <c r="E135" s="399"/>
      <c r="F135" s="398"/>
      <c r="G135" s="69" t="e">
        <f t="shared" si="3"/>
        <v>#NUM!</v>
      </c>
    </row>
    <row r="136" spans="1:7" x14ac:dyDescent="0.25">
      <c r="A136" s="392">
        <v>127</v>
      </c>
      <c r="B136" s="400" t="s">
        <v>396</v>
      </c>
      <c r="C136" s="544">
        <v>2425</v>
      </c>
      <c r="D136" s="399">
        <v>241</v>
      </c>
      <c r="E136" s="19"/>
      <c r="F136" s="398"/>
      <c r="G136" s="69" t="e">
        <f t="shared" si="3"/>
        <v>#NUM!</v>
      </c>
    </row>
    <row r="137" spans="1:7" x14ac:dyDescent="0.25">
      <c r="A137" s="392">
        <v>128</v>
      </c>
      <c r="B137" s="400" t="s">
        <v>397</v>
      </c>
      <c r="C137" s="544">
        <v>1781</v>
      </c>
      <c r="D137" s="399">
        <v>236</v>
      </c>
      <c r="E137" s="399"/>
      <c r="F137" s="398"/>
      <c r="G137" s="69" t="e">
        <f t="shared" si="3"/>
        <v>#NUM!</v>
      </c>
    </row>
    <row r="138" spans="1:7" x14ac:dyDescent="0.25">
      <c r="A138" s="392">
        <v>129</v>
      </c>
      <c r="B138" s="400" t="s">
        <v>79</v>
      </c>
      <c r="C138" s="544">
        <v>1786</v>
      </c>
      <c r="D138" s="399">
        <v>235</v>
      </c>
      <c r="E138" s="19"/>
      <c r="F138" s="398"/>
      <c r="G138" s="69" t="e">
        <f t="shared" ref="G138:G169" si="4">(LARGE(D138:F138,1)+LARGE(D138:F138,2)+LARGE(D138:F138,3))</f>
        <v>#NUM!</v>
      </c>
    </row>
    <row r="139" spans="1:7" x14ac:dyDescent="0.25">
      <c r="A139" s="392">
        <v>130</v>
      </c>
      <c r="B139" s="400" t="s">
        <v>102</v>
      </c>
      <c r="C139" s="544">
        <v>2165</v>
      </c>
      <c r="D139" s="399">
        <v>230</v>
      </c>
      <c r="E139" s="19"/>
      <c r="F139" s="402"/>
      <c r="G139" s="69" t="e">
        <f t="shared" si="4"/>
        <v>#NUM!</v>
      </c>
    </row>
    <row r="140" spans="1:7" x14ac:dyDescent="0.25">
      <c r="A140" s="392">
        <v>131</v>
      </c>
      <c r="B140" s="400" t="s">
        <v>145</v>
      </c>
      <c r="C140" s="544">
        <v>5109</v>
      </c>
      <c r="D140" s="399">
        <v>226</v>
      </c>
      <c r="E140" s="19"/>
      <c r="F140" s="398"/>
      <c r="G140" s="69" t="e">
        <f t="shared" si="4"/>
        <v>#NUM!</v>
      </c>
    </row>
    <row r="141" spans="1:7" x14ac:dyDescent="0.25">
      <c r="A141" s="392">
        <v>132</v>
      </c>
      <c r="B141" s="400" t="s">
        <v>398</v>
      </c>
      <c r="C141" s="544">
        <v>2013</v>
      </c>
      <c r="D141" s="399">
        <v>220</v>
      </c>
      <c r="E141" s="399"/>
      <c r="F141" s="398"/>
      <c r="G141" s="69" t="e">
        <f t="shared" si="4"/>
        <v>#NUM!</v>
      </c>
    </row>
    <row r="142" spans="1:7" x14ac:dyDescent="0.25">
      <c r="A142" s="392">
        <v>133</v>
      </c>
      <c r="B142" s="400" t="s">
        <v>399</v>
      </c>
      <c r="C142" s="544">
        <v>3895</v>
      </c>
      <c r="D142" s="399">
        <v>209</v>
      </c>
      <c r="E142" s="399"/>
      <c r="F142" s="402"/>
      <c r="G142" s="69" t="e">
        <f t="shared" si="4"/>
        <v>#NUM!</v>
      </c>
    </row>
    <row r="143" spans="1:7" x14ac:dyDescent="0.25">
      <c r="A143" s="392">
        <v>134</v>
      </c>
      <c r="B143" s="400" t="s">
        <v>400</v>
      </c>
      <c r="C143" s="544">
        <v>1900</v>
      </c>
      <c r="D143" s="399">
        <v>196</v>
      </c>
      <c r="E143" s="401"/>
      <c r="F143" s="398"/>
      <c r="G143" s="69" t="e">
        <f t="shared" si="4"/>
        <v>#NUM!</v>
      </c>
    </row>
    <row r="144" spans="1:7" x14ac:dyDescent="0.25">
      <c r="A144" s="392">
        <v>135</v>
      </c>
      <c r="B144" s="400" t="s">
        <v>401</v>
      </c>
      <c r="C144" s="544">
        <v>3138</v>
      </c>
      <c r="D144" s="399">
        <v>196</v>
      </c>
      <c r="E144" s="399"/>
      <c r="F144" s="398"/>
      <c r="G144" s="69" t="e">
        <f t="shared" si="4"/>
        <v>#NUM!</v>
      </c>
    </row>
    <row r="145" spans="1:7" x14ac:dyDescent="0.25">
      <c r="A145" s="392">
        <v>136</v>
      </c>
      <c r="B145" s="400" t="s">
        <v>280</v>
      </c>
      <c r="C145" s="544">
        <v>2236</v>
      </c>
      <c r="D145" s="399">
        <v>145</v>
      </c>
      <c r="E145" s="399"/>
      <c r="F145" s="398"/>
      <c r="G145" s="69" t="e">
        <f t="shared" si="4"/>
        <v>#NUM!</v>
      </c>
    </row>
    <row r="146" spans="1:7" x14ac:dyDescent="0.25">
      <c r="A146" s="392">
        <v>137</v>
      </c>
      <c r="B146" s="400" t="s">
        <v>148</v>
      </c>
      <c r="C146" s="544">
        <v>4465</v>
      </c>
      <c r="D146" s="399">
        <v>86</v>
      </c>
      <c r="E146" s="399"/>
      <c r="F146" s="398"/>
      <c r="G146" s="69" t="e">
        <f t="shared" si="4"/>
        <v>#NUM!</v>
      </c>
    </row>
    <row r="147" spans="1:7" x14ac:dyDescent="0.25">
      <c r="A147" s="392">
        <v>138</v>
      </c>
      <c r="B147" s="400" t="s">
        <v>402</v>
      </c>
      <c r="C147" s="545">
        <v>2101</v>
      </c>
      <c r="D147" s="601">
        <v>270</v>
      </c>
      <c r="E147" s="401"/>
      <c r="F147" s="398"/>
      <c r="G147" s="69" t="e">
        <f t="shared" si="4"/>
        <v>#NUM!</v>
      </c>
    </row>
    <row r="148" spans="1:7" x14ac:dyDescent="0.25">
      <c r="A148" s="392">
        <v>139</v>
      </c>
      <c r="B148" s="400" t="s">
        <v>403</v>
      </c>
      <c r="C148" s="544">
        <v>3738</v>
      </c>
      <c r="D148" s="399">
        <v>267</v>
      </c>
      <c r="E148" s="401"/>
      <c r="F148" s="398"/>
      <c r="G148" s="69" t="e">
        <f t="shared" si="4"/>
        <v>#NUM!</v>
      </c>
    </row>
    <row r="149" spans="1:7" x14ac:dyDescent="0.25">
      <c r="A149" s="392">
        <v>140</v>
      </c>
      <c r="B149" s="400" t="s">
        <v>404</v>
      </c>
      <c r="C149" s="544">
        <v>2170</v>
      </c>
      <c r="D149" s="399">
        <v>259</v>
      </c>
      <c r="E149" s="399"/>
      <c r="F149" s="398"/>
      <c r="G149" s="69" t="e">
        <f t="shared" si="4"/>
        <v>#NUM!</v>
      </c>
    </row>
    <row r="150" spans="1:7" x14ac:dyDescent="0.25">
      <c r="A150" s="392">
        <v>141</v>
      </c>
      <c r="B150" s="400" t="s">
        <v>405</v>
      </c>
      <c r="C150" s="544">
        <v>2078</v>
      </c>
      <c r="D150" s="399">
        <v>255</v>
      </c>
      <c r="E150" s="19"/>
      <c r="F150" s="398"/>
      <c r="G150" s="69" t="e">
        <f t="shared" si="4"/>
        <v>#NUM!</v>
      </c>
    </row>
    <row r="151" spans="1:7" x14ac:dyDescent="0.25">
      <c r="A151" s="392">
        <v>142</v>
      </c>
      <c r="B151" s="400" t="s">
        <v>406</v>
      </c>
      <c r="C151" s="544">
        <v>2489</v>
      </c>
      <c r="D151" s="399">
        <v>239</v>
      </c>
      <c r="E151" s="19"/>
      <c r="F151" s="398"/>
      <c r="G151" s="69" t="e">
        <f t="shared" si="4"/>
        <v>#NUM!</v>
      </c>
    </row>
    <row r="152" spans="1:7" x14ac:dyDescent="0.25">
      <c r="A152" s="392">
        <v>143</v>
      </c>
      <c r="B152" s="400" t="s">
        <v>407</v>
      </c>
      <c r="C152" s="544">
        <v>1987</v>
      </c>
      <c r="D152" s="399">
        <v>238</v>
      </c>
      <c r="E152" s="19"/>
      <c r="F152" s="398"/>
      <c r="G152" s="69" t="e">
        <f t="shared" si="4"/>
        <v>#NUM!</v>
      </c>
    </row>
    <row r="153" spans="1:7" x14ac:dyDescent="0.25">
      <c r="A153" s="392">
        <v>144</v>
      </c>
      <c r="B153" s="400" t="s">
        <v>408</v>
      </c>
      <c r="C153" s="544">
        <v>2273</v>
      </c>
      <c r="D153" s="399">
        <v>236</v>
      </c>
      <c r="E153" s="401"/>
      <c r="F153" s="398"/>
      <c r="G153" s="69" t="e">
        <f t="shared" si="4"/>
        <v>#NUM!</v>
      </c>
    </row>
    <row r="154" spans="1:7" x14ac:dyDescent="0.25">
      <c r="A154" s="392">
        <v>145</v>
      </c>
      <c r="B154" s="400" t="s">
        <v>409</v>
      </c>
      <c r="C154" s="544">
        <v>2430</v>
      </c>
      <c r="D154" s="19">
        <v>234</v>
      </c>
      <c r="E154" s="399"/>
      <c r="F154" s="398"/>
      <c r="G154" s="69" t="e">
        <f t="shared" si="4"/>
        <v>#NUM!</v>
      </c>
    </row>
    <row r="155" spans="1:7" x14ac:dyDescent="0.25">
      <c r="A155" s="392">
        <v>146</v>
      </c>
      <c r="B155" s="400" t="s">
        <v>255</v>
      </c>
      <c r="C155" s="544">
        <v>4862</v>
      </c>
      <c r="D155" s="401">
        <v>228</v>
      </c>
      <c r="E155" s="19"/>
      <c r="F155" s="402"/>
      <c r="G155" s="69" t="e">
        <f t="shared" si="4"/>
        <v>#NUM!</v>
      </c>
    </row>
    <row r="156" spans="1:7" x14ac:dyDescent="0.25">
      <c r="A156" s="392">
        <v>147</v>
      </c>
      <c r="B156" s="400" t="s">
        <v>87</v>
      </c>
      <c r="C156" s="544">
        <v>1803</v>
      </c>
      <c r="D156" s="399">
        <v>223</v>
      </c>
      <c r="E156" s="399"/>
      <c r="F156" s="402"/>
      <c r="G156" s="69" t="e">
        <f t="shared" si="4"/>
        <v>#NUM!</v>
      </c>
    </row>
    <row r="157" spans="1:7" x14ac:dyDescent="0.25">
      <c r="A157" s="392">
        <v>148</v>
      </c>
      <c r="B157" s="400" t="s">
        <v>84</v>
      </c>
      <c r="C157" s="544">
        <v>2130</v>
      </c>
      <c r="D157" s="401">
        <v>223</v>
      </c>
      <c r="E157" s="19"/>
      <c r="F157" s="398"/>
      <c r="G157" s="69" t="e">
        <f t="shared" si="4"/>
        <v>#NUM!</v>
      </c>
    </row>
    <row r="158" spans="1:7" x14ac:dyDescent="0.25">
      <c r="A158" s="392">
        <v>149</v>
      </c>
      <c r="B158" s="400" t="s">
        <v>235</v>
      </c>
      <c r="C158" s="544">
        <v>6508</v>
      </c>
      <c r="D158" s="401">
        <v>215</v>
      </c>
      <c r="E158" s="401"/>
      <c r="F158" s="398"/>
      <c r="G158" s="69" t="e">
        <f t="shared" si="4"/>
        <v>#NUM!</v>
      </c>
    </row>
    <row r="159" spans="1:7" x14ac:dyDescent="0.25">
      <c r="A159" s="392">
        <v>150</v>
      </c>
      <c r="B159" s="400" t="s">
        <v>85</v>
      </c>
      <c r="C159" s="544">
        <v>4139</v>
      </c>
      <c r="D159" s="399">
        <v>211</v>
      </c>
      <c r="E159" s="19"/>
      <c r="F159" s="398"/>
      <c r="G159" s="69" t="e">
        <f t="shared" si="4"/>
        <v>#NUM!</v>
      </c>
    </row>
    <row r="160" spans="1:7" x14ac:dyDescent="0.25">
      <c r="A160" s="392">
        <v>151</v>
      </c>
      <c r="B160" s="400" t="s">
        <v>122</v>
      </c>
      <c r="C160" s="544">
        <v>1652</v>
      </c>
      <c r="D160" s="399">
        <v>202</v>
      </c>
      <c r="E160" s="19"/>
      <c r="F160" s="398"/>
      <c r="G160" s="69" t="e">
        <f t="shared" si="4"/>
        <v>#NUM!</v>
      </c>
    </row>
    <row r="161" spans="1:7" x14ac:dyDescent="0.25">
      <c r="A161" s="392">
        <v>152</v>
      </c>
      <c r="B161" s="400" t="s">
        <v>410</v>
      </c>
      <c r="C161" s="544">
        <v>4608</v>
      </c>
      <c r="D161" s="399">
        <v>178</v>
      </c>
      <c r="E161" s="401"/>
      <c r="F161" s="402"/>
      <c r="G161" s="69" t="e">
        <f t="shared" si="4"/>
        <v>#NUM!</v>
      </c>
    </row>
    <row r="162" spans="1:7" x14ac:dyDescent="0.25">
      <c r="A162" s="392">
        <v>153</v>
      </c>
      <c r="B162" s="400" t="s">
        <v>269</v>
      </c>
      <c r="C162" s="544">
        <v>6335</v>
      </c>
      <c r="D162" s="399">
        <v>122</v>
      </c>
      <c r="E162" s="401"/>
      <c r="F162" s="398"/>
      <c r="G162" s="69" t="e">
        <f t="shared" si="4"/>
        <v>#NUM!</v>
      </c>
    </row>
    <row r="163" spans="1:7" x14ac:dyDescent="0.25">
      <c r="A163" s="392">
        <v>154</v>
      </c>
      <c r="B163" s="400" t="s">
        <v>411</v>
      </c>
      <c r="C163" s="544">
        <v>5291</v>
      </c>
      <c r="D163" s="401">
        <v>97</v>
      </c>
      <c r="E163" s="19"/>
      <c r="F163" s="398"/>
      <c r="G163" s="69" t="e">
        <f t="shared" si="4"/>
        <v>#NUM!</v>
      </c>
    </row>
    <row r="164" spans="1:7" x14ac:dyDescent="0.25">
      <c r="A164" s="392">
        <v>155</v>
      </c>
      <c r="B164" s="400"/>
      <c r="C164" s="544"/>
      <c r="D164" s="401"/>
      <c r="E164" s="399"/>
      <c r="F164" s="398"/>
      <c r="G164" s="69" t="e">
        <f t="shared" si="4"/>
        <v>#NUM!</v>
      </c>
    </row>
    <row r="165" spans="1:7" x14ac:dyDescent="0.25">
      <c r="A165" s="392">
        <v>156</v>
      </c>
      <c r="B165" s="400"/>
      <c r="C165" s="544"/>
      <c r="D165" s="401"/>
      <c r="E165" s="401"/>
      <c r="F165" s="398"/>
      <c r="G165" s="69" t="e">
        <f t="shared" si="4"/>
        <v>#NUM!</v>
      </c>
    </row>
    <row r="166" spans="1:7" x14ac:dyDescent="0.25">
      <c r="A166" s="392">
        <v>157</v>
      </c>
      <c r="B166" s="400"/>
      <c r="C166" s="544"/>
      <c r="D166" s="399"/>
      <c r="E166" s="399"/>
      <c r="F166" s="398"/>
      <c r="G166" s="69" t="e">
        <f t="shared" si="4"/>
        <v>#NUM!</v>
      </c>
    </row>
    <row r="167" spans="1:7" x14ac:dyDescent="0.25">
      <c r="A167" s="392">
        <v>158</v>
      </c>
      <c r="B167" s="400"/>
      <c r="C167" s="544"/>
      <c r="D167" s="399"/>
      <c r="E167" s="399"/>
      <c r="F167" s="398"/>
      <c r="G167" s="69" t="e">
        <f t="shared" si="4"/>
        <v>#NUM!</v>
      </c>
    </row>
    <row r="168" spans="1:7" x14ac:dyDescent="0.25">
      <c r="A168" s="392">
        <v>159</v>
      </c>
      <c r="B168" s="400"/>
      <c r="C168" s="544"/>
      <c r="D168" s="399"/>
      <c r="E168" s="19"/>
      <c r="F168" s="398"/>
      <c r="G168" s="69" t="e">
        <f t="shared" si="4"/>
        <v>#NUM!</v>
      </c>
    </row>
    <row r="169" spans="1:7" x14ac:dyDescent="0.25">
      <c r="A169" s="392">
        <v>160</v>
      </c>
      <c r="B169" s="400"/>
      <c r="C169" s="544"/>
      <c r="D169" s="399"/>
      <c r="E169" s="401"/>
      <c r="F169" s="398"/>
      <c r="G169" s="69" t="e">
        <f t="shared" si="4"/>
        <v>#NUM!</v>
      </c>
    </row>
    <row r="170" spans="1:7" x14ac:dyDescent="0.25">
      <c r="A170" s="392">
        <v>161</v>
      </c>
      <c r="B170" s="400"/>
      <c r="C170" s="544"/>
      <c r="D170" s="399"/>
      <c r="E170" s="401"/>
      <c r="F170" s="398"/>
      <c r="G170" s="69" t="e">
        <f t="shared" ref="G170:G199" si="5">(LARGE(D170:F170,1)+LARGE(D170:F170,2)+LARGE(D170:F170,3))</f>
        <v>#NUM!</v>
      </c>
    </row>
    <row r="171" spans="1:7" x14ac:dyDescent="0.25">
      <c r="A171" s="392">
        <v>162</v>
      </c>
      <c r="B171" s="400"/>
      <c r="C171" s="544"/>
      <c r="D171" s="399"/>
      <c r="E171" s="401"/>
      <c r="F171" s="398"/>
      <c r="G171" s="69" t="e">
        <f t="shared" si="5"/>
        <v>#NUM!</v>
      </c>
    </row>
    <row r="172" spans="1:7" x14ac:dyDescent="0.25">
      <c r="A172" s="392">
        <v>163</v>
      </c>
      <c r="B172" s="400"/>
      <c r="C172" s="544"/>
      <c r="D172" s="399"/>
      <c r="E172" s="399"/>
      <c r="F172" s="398"/>
      <c r="G172" s="69" t="e">
        <f t="shared" si="5"/>
        <v>#NUM!</v>
      </c>
    </row>
    <row r="173" spans="1:7" x14ac:dyDescent="0.25">
      <c r="A173" s="392">
        <v>164</v>
      </c>
      <c r="B173" s="400"/>
      <c r="C173" s="544"/>
      <c r="D173" s="401"/>
      <c r="E173" s="399"/>
      <c r="F173" s="398"/>
      <c r="G173" s="69" t="e">
        <f t="shared" si="5"/>
        <v>#NUM!</v>
      </c>
    </row>
    <row r="174" spans="1:7" x14ac:dyDescent="0.25">
      <c r="A174" s="392">
        <v>165</v>
      </c>
      <c r="B174" s="400"/>
      <c r="C174" s="544"/>
      <c r="D174" s="399"/>
      <c r="E174" s="19"/>
      <c r="F174" s="398"/>
      <c r="G174" s="69" t="e">
        <f t="shared" si="5"/>
        <v>#NUM!</v>
      </c>
    </row>
    <row r="175" spans="1:7" x14ac:dyDescent="0.25">
      <c r="A175" s="392">
        <v>166</v>
      </c>
      <c r="B175" s="400"/>
      <c r="C175" s="544"/>
      <c r="D175" s="399"/>
      <c r="E175" s="399"/>
      <c r="F175" s="398"/>
      <c r="G175" s="69" t="e">
        <f t="shared" si="5"/>
        <v>#NUM!</v>
      </c>
    </row>
    <row r="176" spans="1:7" x14ac:dyDescent="0.25">
      <c r="A176" s="392">
        <v>167</v>
      </c>
      <c r="B176" s="400"/>
      <c r="C176" s="544"/>
      <c r="D176" s="401"/>
      <c r="E176" s="19"/>
      <c r="F176" s="398"/>
      <c r="G176" s="69" t="e">
        <f t="shared" si="5"/>
        <v>#NUM!</v>
      </c>
    </row>
    <row r="177" spans="1:7" x14ac:dyDescent="0.25">
      <c r="A177" s="392">
        <v>168</v>
      </c>
      <c r="B177" s="400"/>
      <c r="C177" s="544"/>
      <c r="D177" s="399"/>
      <c r="E177" s="19"/>
      <c r="F177" s="398"/>
      <c r="G177" s="69" t="e">
        <f t="shared" si="5"/>
        <v>#NUM!</v>
      </c>
    </row>
    <row r="178" spans="1:7" x14ac:dyDescent="0.25">
      <c r="A178" s="392">
        <v>169</v>
      </c>
      <c r="B178" s="400"/>
      <c r="C178" s="544"/>
      <c r="D178" s="399"/>
      <c r="E178" s="401"/>
      <c r="F178" s="398"/>
      <c r="G178" s="69" t="e">
        <f t="shared" si="5"/>
        <v>#NUM!</v>
      </c>
    </row>
    <row r="179" spans="1:7" x14ac:dyDescent="0.25">
      <c r="A179" s="392">
        <v>170</v>
      </c>
      <c r="B179" s="400"/>
      <c r="C179" s="544"/>
      <c r="D179" s="401"/>
      <c r="E179" s="19"/>
      <c r="F179" s="398"/>
      <c r="G179" s="69" t="e">
        <f t="shared" si="5"/>
        <v>#NUM!</v>
      </c>
    </row>
    <row r="180" spans="1:7" x14ac:dyDescent="0.25">
      <c r="A180" s="392">
        <v>171</v>
      </c>
      <c r="B180" s="400"/>
      <c r="C180" s="544"/>
      <c r="D180" s="399"/>
      <c r="E180" s="399"/>
      <c r="F180" s="398"/>
      <c r="G180" s="69" t="e">
        <f t="shared" si="5"/>
        <v>#NUM!</v>
      </c>
    </row>
    <row r="181" spans="1:7" x14ac:dyDescent="0.25">
      <c r="A181" s="392">
        <v>172</v>
      </c>
      <c r="B181" s="400"/>
      <c r="C181" s="544"/>
      <c r="D181" s="399"/>
      <c r="E181" s="19"/>
      <c r="F181" s="398"/>
      <c r="G181" s="69" t="e">
        <f t="shared" si="5"/>
        <v>#NUM!</v>
      </c>
    </row>
    <row r="182" spans="1:7" x14ac:dyDescent="0.25">
      <c r="A182" s="392">
        <v>173</v>
      </c>
      <c r="B182" s="400"/>
      <c r="C182" s="544"/>
      <c r="D182" s="399"/>
      <c r="E182" s="19"/>
      <c r="F182" s="398"/>
      <c r="G182" s="69" t="e">
        <f t="shared" si="5"/>
        <v>#NUM!</v>
      </c>
    </row>
    <row r="183" spans="1:7" x14ac:dyDescent="0.25">
      <c r="A183" s="392">
        <v>174</v>
      </c>
      <c r="B183" s="400"/>
      <c r="C183" s="544"/>
      <c r="D183" s="399"/>
      <c r="E183" s="19"/>
      <c r="F183" s="398"/>
      <c r="G183" s="69" t="e">
        <f t="shared" si="5"/>
        <v>#NUM!</v>
      </c>
    </row>
    <row r="184" spans="1:7" x14ac:dyDescent="0.25">
      <c r="A184" s="392">
        <v>175</v>
      </c>
      <c r="B184" s="400"/>
      <c r="C184" s="544"/>
      <c r="D184" s="401"/>
      <c r="E184" s="399"/>
      <c r="F184" s="398"/>
      <c r="G184" s="69" t="e">
        <f t="shared" si="5"/>
        <v>#NUM!</v>
      </c>
    </row>
    <row r="185" spans="1:7" x14ac:dyDescent="0.25">
      <c r="A185" s="392">
        <v>176</v>
      </c>
      <c r="B185" s="400"/>
      <c r="C185" s="544"/>
      <c r="D185" s="401"/>
      <c r="E185" s="19"/>
      <c r="F185" s="398"/>
      <c r="G185" s="69" t="e">
        <f t="shared" si="5"/>
        <v>#NUM!</v>
      </c>
    </row>
    <row r="186" spans="1:7" x14ac:dyDescent="0.25">
      <c r="A186" s="392">
        <v>177</v>
      </c>
      <c r="B186" s="400"/>
      <c r="C186" s="544"/>
      <c r="D186" s="399"/>
      <c r="E186" s="19"/>
      <c r="F186" s="398"/>
      <c r="G186" s="69" t="e">
        <f t="shared" si="5"/>
        <v>#NUM!</v>
      </c>
    </row>
    <row r="187" spans="1:7" x14ac:dyDescent="0.25">
      <c r="A187" s="392">
        <v>178</v>
      </c>
      <c r="B187" s="400"/>
      <c r="C187" s="544"/>
      <c r="D187" s="399"/>
      <c r="E187" s="401"/>
      <c r="F187" s="398"/>
      <c r="G187" s="69" t="e">
        <f t="shared" si="5"/>
        <v>#NUM!</v>
      </c>
    </row>
    <row r="188" spans="1:7" x14ac:dyDescent="0.25">
      <c r="A188" s="392">
        <v>179</v>
      </c>
      <c r="B188" s="400"/>
      <c r="C188" s="544"/>
      <c r="D188" s="399"/>
      <c r="E188" s="399"/>
      <c r="F188" s="398"/>
      <c r="G188" s="69" t="e">
        <f t="shared" si="5"/>
        <v>#NUM!</v>
      </c>
    </row>
    <row r="189" spans="1:7" x14ac:dyDescent="0.25">
      <c r="A189" s="392">
        <v>180</v>
      </c>
      <c r="B189" s="400"/>
      <c r="C189" s="544"/>
      <c r="D189" s="399"/>
      <c r="E189" s="399"/>
      <c r="F189" s="398"/>
      <c r="G189" s="69" t="e">
        <f t="shared" si="5"/>
        <v>#NUM!</v>
      </c>
    </row>
    <row r="190" spans="1:7" x14ac:dyDescent="0.25">
      <c r="A190" s="392">
        <v>181</v>
      </c>
      <c r="B190" s="400"/>
      <c r="C190" s="544"/>
      <c r="D190" s="399"/>
      <c r="E190" s="19"/>
      <c r="F190" s="398"/>
      <c r="G190" s="69" t="e">
        <f t="shared" si="5"/>
        <v>#NUM!</v>
      </c>
    </row>
    <row r="191" spans="1:7" x14ac:dyDescent="0.25">
      <c r="A191" s="392">
        <v>182</v>
      </c>
      <c r="B191" s="400"/>
      <c r="C191" s="544"/>
      <c r="D191" s="399"/>
      <c r="E191" s="19"/>
      <c r="F191" s="398"/>
      <c r="G191" s="69" t="e">
        <f t="shared" si="5"/>
        <v>#NUM!</v>
      </c>
    </row>
    <row r="192" spans="1:7" x14ac:dyDescent="0.25">
      <c r="A192" s="392">
        <v>183</v>
      </c>
      <c r="B192" s="400"/>
      <c r="C192" s="544"/>
      <c r="D192" s="399"/>
      <c r="E192" s="19"/>
      <c r="F192" s="398"/>
      <c r="G192" s="69" t="e">
        <f t="shared" si="5"/>
        <v>#NUM!</v>
      </c>
    </row>
    <row r="193" spans="1:7" x14ac:dyDescent="0.25">
      <c r="A193" s="392">
        <v>184</v>
      </c>
      <c r="B193" s="400"/>
      <c r="C193" s="544"/>
      <c r="D193" s="399"/>
      <c r="E193" s="19"/>
      <c r="F193" s="398"/>
      <c r="G193" s="69" t="e">
        <f t="shared" si="5"/>
        <v>#NUM!</v>
      </c>
    </row>
    <row r="194" spans="1:7" x14ac:dyDescent="0.25">
      <c r="A194" s="392">
        <v>185</v>
      </c>
      <c r="B194" s="400"/>
      <c r="C194" s="544"/>
      <c r="D194" s="399"/>
      <c r="E194" s="19"/>
      <c r="F194" s="398"/>
      <c r="G194" s="69" t="e">
        <f t="shared" si="5"/>
        <v>#NUM!</v>
      </c>
    </row>
    <row r="195" spans="1:7" x14ac:dyDescent="0.25">
      <c r="A195" s="392">
        <v>186</v>
      </c>
      <c r="B195" s="400"/>
      <c r="C195" s="544"/>
      <c r="D195" s="399"/>
      <c r="E195" s="19"/>
      <c r="F195" s="398"/>
      <c r="G195" s="69" t="e">
        <f t="shared" si="5"/>
        <v>#NUM!</v>
      </c>
    </row>
    <row r="196" spans="1:7" x14ac:dyDescent="0.25">
      <c r="A196" s="392">
        <v>187</v>
      </c>
      <c r="B196" s="400"/>
      <c r="C196" s="544"/>
      <c r="D196" s="399"/>
      <c r="E196" s="19"/>
      <c r="F196" s="398"/>
      <c r="G196" s="69" t="e">
        <f t="shared" si="5"/>
        <v>#NUM!</v>
      </c>
    </row>
    <row r="197" spans="1:7" x14ac:dyDescent="0.25">
      <c r="A197" s="392">
        <v>188</v>
      </c>
      <c r="B197" s="400"/>
      <c r="C197" s="544"/>
      <c r="D197" s="399"/>
      <c r="E197" s="19"/>
      <c r="F197" s="398"/>
      <c r="G197" s="69" t="e">
        <f t="shared" si="5"/>
        <v>#NUM!</v>
      </c>
    </row>
    <row r="198" spans="1:7" x14ac:dyDescent="0.25">
      <c r="A198" s="392">
        <v>189</v>
      </c>
      <c r="B198" s="400"/>
      <c r="C198" s="544"/>
      <c r="D198" s="399"/>
      <c r="E198" s="19"/>
      <c r="F198" s="398"/>
      <c r="G198" s="69" t="e">
        <f t="shared" si="5"/>
        <v>#NUM!</v>
      </c>
    </row>
    <row r="199" spans="1:7" x14ac:dyDescent="0.25">
      <c r="A199" s="392">
        <v>190</v>
      </c>
      <c r="B199" s="400"/>
      <c r="C199" s="544"/>
      <c r="D199" s="399"/>
      <c r="E199" s="19"/>
      <c r="F199" s="398"/>
      <c r="G199" s="69" t="e">
        <f t="shared" si="5"/>
        <v>#NUM!</v>
      </c>
    </row>
  </sheetData>
  <sortState xmlns:xlrd2="http://schemas.microsoft.com/office/spreadsheetml/2017/richdata2" ref="D10">
    <sortCondition descending="1" ref="D9"/>
  </sortState>
  <mergeCells count="5">
    <mergeCell ref="A1:B3"/>
    <mergeCell ref="D1:G7"/>
    <mergeCell ref="A4:B4"/>
    <mergeCell ref="A5:B5"/>
    <mergeCell ref="A6:B7"/>
  </mergeCells>
  <pageMargins left="0.25" right="0.25" top="0.75" bottom="0.75" header="0.3" footer="0.3"/>
  <pageSetup paperSize="9" scale="1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39997558519241921"/>
    <pageSetUpPr fitToPage="1"/>
  </sheetPr>
  <dimension ref="A1:M170"/>
  <sheetViews>
    <sheetView topLeftCell="A34" zoomScale="80" zoomScaleNormal="80" workbookViewId="0">
      <selection activeCell="K56" sqref="K56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0.5703125" hidden="1" customWidth="1"/>
    <col min="4" max="9" width="10.140625" customWidth="1"/>
    <col min="10" max="10" width="11.42578125" style="7"/>
  </cols>
  <sheetData>
    <row r="1" spans="1:13" x14ac:dyDescent="0.25">
      <c r="A1" s="713" t="s">
        <v>71</v>
      </c>
      <c r="B1" s="713"/>
      <c r="C1" s="714"/>
      <c r="D1" s="714"/>
      <c r="E1" s="714"/>
      <c r="F1" s="714"/>
      <c r="G1" s="714"/>
      <c r="H1" s="714"/>
      <c r="I1" s="714"/>
    </row>
    <row r="2" spans="1:13" ht="21" customHeight="1" x14ac:dyDescent="0.25">
      <c r="A2" s="713"/>
      <c r="B2" s="713"/>
      <c r="C2" s="714"/>
      <c r="D2" s="714"/>
      <c r="E2" s="714"/>
      <c r="F2" s="714"/>
      <c r="G2" s="714"/>
      <c r="H2" s="714"/>
      <c r="I2" s="714"/>
    </row>
    <row r="3" spans="1:13" ht="12" customHeight="1" x14ac:dyDescent="0.25">
      <c r="A3" s="713"/>
      <c r="B3" s="713"/>
      <c r="C3" s="714"/>
      <c r="D3" s="714"/>
      <c r="E3" s="714"/>
      <c r="F3" s="714"/>
      <c r="G3" s="714"/>
      <c r="H3" s="714"/>
      <c r="I3" s="714"/>
    </row>
    <row r="4" spans="1:13" ht="26.25" x14ac:dyDescent="0.25">
      <c r="A4" s="716" t="s">
        <v>69</v>
      </c>
      <c r="B4" s="716"/>
      <c r="C4" s="714"/>
      <c r="D4" s="714"/>
      <c r="E4" s="714"/>
      <c r="F4" s="714"/>
      <c r="G4" s="714"/>
      <c r="H4" s="714"/>
      <c r="I4" s="714"/>
    </row>
    <row r="5" spans="1:13" x14ac:dyDescent="0.25">
      <c r="A5" s="717" t="s">
        <v>52</v>
      </c>
      <c r="B5" s="717"/>
      <c r="C5" s="714"/>
      <c r="D5" s="714"/>
      <c r="E5" s="714"/>
      <c r="F5" s="714"/>
      <c r="G5" s="714"/>
      <c r="H5" s="714"/>
      <c r="I5" s="714"/>
      <c r="L5" s="113"/>
      <c r="M5" s="113"/>
    </row>
    <row r="6" spans="1:13" x14ac:dyDescent="0.25">
      <c r="A6" s="720" t="s">
        <v>53</v>
      </c>
      <c r="B6" s="720"/>
      <c r="C6" s="714"/>
      <c r="D6" s="714"/>
      <c r="E6" s="714"/>
      <c r="F6" s="714"/>
      <c r="G6" s="714"/>
      <c r="H6" s="714"/>
      <c r="I6" s="714"/>
      <c r="J6" s="3"/>
      <c r="L6" s="113"/>
      <c r="M6" s="113"/>
    </row>
    <row r="7" spans="1:13" x14ac:dyDescent="0.25">
      <c r="A7" s="721"/>
      <c r="B7" s="721"/>
      <c r="C7" s="715"/>
      <c r="D7" s="715"/>
      <c r="E7" s="715"/>
      <c r="F7" s="715"/>
      <c r="G7" s="715"/>
      <c r="H7" s="715"/>
      <c r="I7" s="715"/>
      <c r="J7" s="3"/>
    </row>
    <row r="8" spans="1:13" x14ac:dyDescent="0.25">
      <c r="A8" s="114" t="s">
        <v>0</v>
      </c>
      <c r="B8" s="115" t="s">
        <v>430</v>
      </c>
      <c r="C8" s="116" t="s">
        <v>412</v>
      </c>
      <c r="D8" s="116">
        <v>45410</v>
      </c>
      <c r="E8" s="116">
        <v>45424</v>
      </c>
      <c r="F8" s="116">
        <v>45427</v>
      </c>
      <c r="G8" s="117">
        <v>45465</v>
      </c>
      <c r="H8" s="117">
        <v>45508</v>
      </c>
      <c r="I8" s="117"/>
      <c r="J8" s="116" t="s">
        <v>2</v>
      </c>
    </row>
    <row r="9" spans="1:13" ht="18.75" customHeight="1" x14ac:dyDescent="0.25">
      <c r="A9" s="21">
        <v>1</v>
      </c>
      <c r="B9" s="22" t="s">
        <v>110</v>
      </c>
      <c r="C9" s="28">
        <v>6610</v>
      </c>
      <c r="D9" s="25">
        <v>514</v>
      </c>
      <c r="E9" s="23"/>
      <c r="F9" s="23"/>
      <c r="G9" s="23">
        <v>539</v>
      </c>
      <c r="H9" s="23">
        <v>536</v>
      </c>
      <c r="I9" s="23"/>
      <c r="J9" s="477">
        <f>(LARGE(D9:I9,1)+LARGE(D9:I9,2)+LARGE(D9:I9,3))</f>
        <v>1589</v>
      </c>
    </row>
    <row r="10" spans="1:13" x14ac:dyDescent="0.25">
      <c r="A10" s="21">
        <v>2</v>
      </c>
      <c r="B10" s="2" t="s">
        <v>212</v>
      </c>
      <c r="C10" s="28">
        <v>6612</v>
      </c>
      <c r="D10" s="25">
        <v>508</v>
      </c>
      <c r="E10" s="23">
        <v>509</v>
      </c>
      <c r="F10" s="23"/>
      <c r="G10" s="23">
        <v>531</v>
      </c>
      <c r="H10" s="23"/>
      <c r="I10" s="23"/>
      <c r="J10" s="477">
        <f>(LARGE(D10:I10,1)+LARGE(D10:I10,2)+LARGE(D10:I10,3))</f>
        <v>1548</v>
      </c>
    </row>
    <row r="11" spans="1:13" x14ac:dyDescent="0.25">
      <c r="A11" s="21">
        <v>3</v>
      </c>
      <c r="B11" s="363" t="s">
        <v>73</v>
      </c>
      <c r="C11" s="27">
        <v>1809</v>
      </c>
      <c r="D11" s="380">
        <v>540</v>
      </c>
      <c r="E11" s="369">
        <v>547</v>
      </c>
      <c r="F11" s="369"/>
      <c r="G11" s="369"/>
      <c r="H11" s="369"/>
      <c r="I11" s="23"/>
      <c r="J11" s="477" t="e">
        <f>(LARGE(D11:I11,1)+LARGE(D11:I11,2)+LARGE(D11:I11,3))</f>
        <v>#NUM!</v>
      </c>
    </row>
    <row r="12" spans="1:13" x14ac:dyDescent="0.25">
      <c r="A12" s="21">
        <v>4</v>
      </c>
      <c r="B12" s="63" t="s">
        <v>432</v>
      </c>
      <c r="C12" s="710">
        <v>4011</v>
      </c>
      <c r="D12" s="25">
        <v>526</v>
      </c>
      <c r="E12" s="25"/>
      <c r="F12" s="25"/>
      <c r="G12" s="25"/>
      <c r="H12" s="25"/>
      <c r="I12" s="23"/>
      <c r="J12" s="477" t="e">
        <f>(LARGE(D12:I12,1)+LARGE(D12:I12,2)+LARGE(D12:I12,3))</f>
        <v>#NUM!</v>
      </c>
    </row>
    <row r="13" spans="1:13" x14ac:dyDescent="0.25">
      <c r="A13" s="21">
        <v>5</v>
      </c>
      <c r="B13" s="22" t="s">
        <v>437</v>
      </c>
      <c r="C13" s="28">
        <v>3135</v>
      </c>
      <c r="D13" s="25">
        <v>524</v>
      </c>
      <c r="E13" s="23"/>
      <c r="F13" s="23"/>
      <c r="G13" s="23"/>
      <c r="H13" s="23"/>
      <c r="I13" s="25"/>
      <c r="J13" s="477" t="e">
        <f>(LARGE(D13:I13,1)+LARGE(D13:I13,2)+LARGE(D13:I13,3))</f>
        <v>#NUM!</v>
      </c>
    </row>
    <row r="14" spans="1:13" x14ac:dyDescent="0.25">
      <c r="A14" s="21">
        <v>6</v>
      </c>
      <c r="B14" s="22" t="s">
        <v>106</v>
      </c>
      <c r="C14" s="28">
        <v>5711</v>
      </c>
      <c r="D14" s="25">
        <v>498</v>
      </c>
      <c r="E14" s="23"/>
      <c r="F14" s="23"/>
      <c r="G14" s="23"/>
      <c r="H14" s="23"/>
      <c r="I14" s="23"/>
      <c r="J14" s="477" t="e">
        <f t="shared" ref="J14:J55" si="0">(LARGE(D14:I14,1)+LARGE(D14:I14,2)+LARGE(D14:I14,3))</f>
        <v>#NUM!</v>
      </c>
    </row>
    <row r="15" spans="1:13" x14ac:dyDescent="0.25">
      <c r="A15" s="21">
        <v>8</v>
      </c>
      <c r="B15" s="2" t="s">
        <v>321</v>
      </c>
      <c r="C15" s="28">
        <v>6687</v>
      </c>
      <c r="D15" s="25">
        <v>480</v>
      </c>
      <c r="E15" s="23">
        <v>489</v>
      </c>
      <c r="F15" s="23"/>
      <c r="G15" s="23"/>
      <c r="H15" s="23"/>
      <c r="I15" s="23"/>
      <c r="J15" s="477" t="e">
        <f t="shared" si="0"/>
        <v>#NUM!</v>
      </c>
    </row>
    <row r="16" spans="1:13" x14ac:dyDescent="0.25">
      <c r="A16" s="21">
        <v>9</v>
      </c>
      <c r="B16" s="22" t="s">
        <v>433</v>
      </c>
      <c r="C16" s="28">
        <v>5312</v>
      </c>
      <c r="D16" s="25">
        <v>469</v>
      </c>
      <c r="E16" s="23"/>
      <c r="F16" s="23"/>
      <c r="G16" s="23">
        <v>491</v>
      </c>
      <c r="H16" s="23"/>
      <c r="I16" s="23"/>
      <c r="J16" s="477" t="e">
        <f t="shared" si="0"/>
        <v>#NUM!</v>
      </c>
    </row>
    <row r="17" spans="1:10" x14ac:dyDescent="0.25">
      <c r="A17" s="21">
        <v>10</v>
      </c>
      <c r="B17" s="2" t="s">
        <v>434</v>
      </c>
      <c r="C17" s="28">
        <v>5457</v>
      </c>
      <c r="D17" s="25">
        <v>447</v>
      </c>
      <c r="E17" s="23"/>
      <c r="F17" s="23"/>
      <c r="G17" s="23"/>
      <c r="H17" s="23"/>
      <c r="I17" s="23"/>
      <c r="J17" s="477" t="e">
        <f t="shared" si="0"/>
        <v>#NUM!</v>
      </c>
    </row>
    <row r="18" spans="1:10" x14ac:dyDescent="0.25">
      <c r="A18" s="21">
        <v>12</v>
      </c>
      <c r="B18" s="22" t="s">
        <v>436</v>
      </c>
      <c r="C18" s="28">
        <v>6130</v>
      </c>
      <c r="D18" s="25">
        <v>438</v>
      </c>
      <c r="E18" s="23">
        <v>452</v>
      </c>
      <c r="F18" s="23"/>
      <c r="G18" s="23"/>
      <c r="H18" s="23"/>
      <c r="I18" s="25"/>
      <c r="J18" s="477" t="e">
        <f t="shared" si="0"/>
        <v>#NUM!</v>
      </c>
    </row>
    <row r="19" spans="1:10" ht="15" customHeight="1" x14ac:dyDescent="0.25">
      <c r="A19" s="21">
        <v>13</v>
      </c>
      <c r="B19" s="2" t="s">
        <v>186</v>
      </c>
      <c r="C19" s="28">
        <v>1672</v>
      </c>
      <c r="D19" s="25">
        <v>413</v>
      </c>
      <c r="E19" s="23"/>
      <c r="F19" s="23"/>
      <c r="G19" s="23"/>
      <c r="H19" s="23"/>
      <c r="I19" s="369"/>
      <c r="J19" s="477" t="e">
        <f t="shared" si="0"/>
        <v>#NUM!</v>
      </c>
    </row>
    <row r="20" spans="1:10" x14ac:dyDescent="0.25">
      <c r="A20" s="21">
        <v>15</v>
      </c>
      <c r="B20" s="2" t="s">
        <v>439</v>
      </c>
      <c r="C20" s="28">
        <v>5649</v>
      </c>
      <c r="D20" s="25">
        <v>380</v>
      </c>
      <c r="E20" s="23"/>
      <c r="F20" s="23"/>
      <c r="G20" s="23"/>
      <c r="H20" s="23"/>
      <c r="I20" s="23"/>
      <c r="J20" s="477" t="e">
        <f t="shared" si="0"/>
        <v>#NUM!</v>
      </c>
    </row>
    <row r="21" spans="1:10" x14ac:dyDescent="0.25">
      <c r="A21" s="21">
        <v>16</v>
      </c>
      <c r="B21" s="63" t="s">
        <v>440</v>
      </c>
      <c r="C21" s="710">
        <v>5892</v>
      </c>
      <c r="D21" s="25">
        <v>316</v>
      </c>
      <c r="E21" s="25"/>
      <c r="F21" s="25"/>
      <c r="G21" s="25"/>
      <c r="H21" s="25"/>
      <c r="I21" s="23"/>
      <c r="J21" s="477" t="e">
        <f t="shared" si="0"/>
        <v>#NUM!</v>
      </c>
    </row>
    <row r="22" spans="1:10" x14ac:dyDescent="0.25">
      <c r="A22" s="21">
        <v>17</v>
      </c>
      <c r="B22" s="22" t="s">
        <v>471</v>
      </c>
      <c r="C22" s="28">
        <v>5068</v>
      </c>
      <c r="D22" s="25">
        <v>487</v>
      </c>
      <c r="E22" s="23"/>
      <c r="F22" s="23"/>
      <c r="G22" s="23">
        <v>449</v>
      </c>
      <c r="H22" s="23"/>
      <c r="I22" s="23"/>
      <c r="J22" s="477" t="e">
        <f t="shared" si="0"/>
        <v>#NUM!</v>
      </c>
    </row>
    <row r="23" spans="1:10" x14ac:dyDescent="0.25">
      <c r="A23" s="21">
        <v>18</v>
      </c>
      <c r="B23" s="2" t="s">
        <v>472</v>
      </c>
      <c r="C23" s="28">
        <v>6129</v>
      </c>
      <c r="D23" s="25"/>
      <c r="E23" s="23">
        <v>470</v>
      </c>
      <c r="F23" s="23"/>
      <c r="G23" s="23"/>
      <c r="H23" s="23"/>
      <c r="I23" s="23"/>
      <c r="J23" s="477" t="e">
        <f t="shared" si="0"/>
        <v>#NUM!</v>
      </c>
    </row>
    <row r="24" spans="1:10" x14ac:dyDescent="0.25">
      <c r="A24" s="21">
        <v>19</v>
      </c>
      <c r="B24" s="22" t="s">
        <v>120</v>
      </c>
      <c r="C24" s="28">
        <v>4110</v>
      </c>
      <c r="D24" s="23"/>
      <c r="E24" s="23">
        <v>446</v>
      </c>
      <c r="F24" s="23"/>
      <c r="G24" s="23"/>
      <c r="H24" s="23"/>
      <c r="I24" s="23"/>
      <c r="J24" s="477" t="e">
        <f t="shared" si="0"/>
        <v>#NUM!</v>
      </c>
    </row>
    <row r="25" spans="1:10" x14ac:dyDescent="0.25">
      <c r="A25" s="21">
        <v>20</v>
      </c>
      <c r="B25" s="2" t="s">
        <v>174</v>
      </c>
      <c r="C25" s="28">
        <v>6324</v>
      </c>
      <c r="D25" s="23"/>
      <c r="E25" s="23">
        <v>456</v>
      </c>
      <c r="F25" s="23"/>
      <c r="G25" s="23"/>
      <c r="H25" s="23"/>
      <c r="I25" s="23"/>
      <c r="J25" s="477" t="e">
        <f t="shared" si="0"/>
        <v>#NUM!</v>
      </c>
    </row>
    <row r="26" spans="1:10" x14ac:dyDescent="0.25">
      <c r="A26" s="21">
        <v>21</v>
      </c>
      <c r="B26" s="22" t="s">
        <v>474</v>
      </c>
      <c r="C26" s="28">
        <v>5110</v>
      </c>
      <c r="D26" s="23"/>
      <c r="E26" s="23">
        <v>409</v>
      </c>
      <c r="F26" s="23"/>
      <c r="G26" s="23"/>
      <c r="H26" s="23"/>
      <c r="I26" s="23"/>
      <c r="J26" s="477" t="e">
        <f t="shared" si="0"/>
        <v>#NUM!</v>
      </c>
    </row>
    <row r="27" spans="1:10" x14ac:dyDescent="0.25">
      <c r="A27" s="21">
        <v>22</v>
      </c>
      <c r="B27" s="22" t="s">
        <v>476</v>
      </c>
      <c r="C27" s="28">
        <v>1941</v>
      </c>
      <c r="D27" s="23"/>
      <c r="E27" s="23">
        <v>390</v>
      </c>
      <c r="F27" s="23"/>
      <c r="G27" s="23"/>
      <c r="H27" s="23"/>
      <c r="I27" s="23"/>
      <c r="J27" s="477" t="e">
        <f t="shared" si="0"/>
        <v>#NUM!</v>
      </c>
    </row>
    <row r="28" spans="1:10" x14ac:dyDescent="0.25">
      <c r="A28" s="21">
        <v>23</v>
      </c>
      <c r="B28" s="2" t="s">
        <v>477</v>
      </c>
      <c r="C28" s="28">
        <v>5310</v>
      </c>
      <c r="D28" s="23"/>
      <c r="E28" s="23">
        <v>362</v>
      </c>
      <c r="F28" s="23">
        <v>352</v>
      </c>
      <c r="G28" s="23"/>
      <c r="H28" s="23"/>
      <c r="I28" s="23"/>
      <c r="J28" s="477" t="e">
        <f t="shared" si="0"/>
        <v>#NUM!</v>
      </c>
    </row>
    <row r="29" spans="1:10" x14ac:dyDescent="0.25">
      <c r="A29" s="21">
        <v>24</v>
      </c>
      <c r="B29" s="2" t="s">
        <v>480</v>
      </c>
      <c r="C29" s="28">
        <v>6720</v>
      </c>
      <c r="D29" s="23"/>
      <c r="E29" s="23">
        <v>344</v>
      </c>
      <c r="F29" s="23">
        <v>311</v>
      </c>
      <c r="G29" s="23"/>
      <c r="H29" s="23"/>
      <c r="I29" s="23"/>
      <c r="J29" s="477" t="e">
        <f t="shared" si="0"/>
        <v>#NUM!</v>
      </c>
    </row>
    <row r="30" spans="1:10" x14ac:dyDescent="0.25">
      <c r="A30" s="21">
        <v>25</v>
      </c>
      <c r="B30" s="22" t="s">
        <v>152</v>
      </c>
      <c r="C30" s="28">
        <v>2091</v>
      </c>
      <c r="D30" s="23"/>
      <c r="E30" s="23"/>
      <c r="F30" s="23">
        <v>487</v>
      </c>
      <c r="G30" s="23"/>
      <c r="H30" s="23"/>
      <c r="I30" s="23"/>
      <c r="J30" s="477" t="e">
        <f t="shared" si="0"/>
        <v>#NUM!</v>
      </c>
    </row>
    <row r="31" spans="1:10" x14ac:dyDescent="0.25">
      <c r="A31" s="21">
        <v>26</v>
      </c>
      <c r="B31" s="22" t="s">
        <v>291</v>
      </c>
      <c r="C31" s="28">
        <v>5676</v>
      </c>
      <c r="D31" s="23"/>
      <c r="E31" s="23"/>
      <c r="F31" s="23"/>
      <c r="G31" s="23">
        <v>494</v>
      </c>
      <c r="H31" s="23"/>
      <c r="I31" s="23"/>
      <c r="J31" s="477" t="e">
        <f t="shared" si="0"/>
        <v>#NUM!</v>
      </c>
    </row>
    <row r="32" spans="1:10" x14ac:dyDescent="0.25">
      <c r="A32" s="21">
        <v>27</v>
      </c>
      <c r="B32" s="22" t="s">
        <v>501</v>
      </c>
      <c r="C32" s="28">
        <v>4739</v>
      </c>
      <c r="D32" s="23"/>
      <c r="E32" s="23"/>
      <c r="F32" s="23"/>
      <c r="G32" s="23">
        <v>412</v>
      </c>
      <c r="H32" s="23"/>
      <c r="I32" s="23"/>
      <c r="J32" s="477" t="e">
        <f t="shared" si="0"/>
        <v>#NUM!</v>
      </c>
    </row>
    <row r="33" spans="1:10" x14ac:dyDescent="0.25">
      <c r="A33" s="21">
        <v>28</v>
      </c>
      <c r="B33" s="22" t="s">
        <v>294</v>
      </c>
      <c r="C33" s="28">
        <v>6082</v>
      </c>
      <c r="D33" s="23"/>
      <c r="E33" s="23"/>
      <c r="F33" s="23"/>
      <c r="G33" s="23">
        <v>378</v>
      </c>
      <c r="H33" s="23"/>
      <c r="I33" s="23"/>
      <c r="J33" s="477" t="e">
        <f t="shared" si="0"/>
        <v>#NUM!</v>
      </c>
    </row>
    <row r="34" spans="1:10" x14ac:dyDescent="0.25">
      <c r="A34" s="21">
        <v>29</v>
      </c>
      <c r="B34" s="22" t="s">
        <v>554</v>
      </c>
      <c r="C34" s="28">
        <v>5777</v>
      </c>
      <c r="D34" s="23"/>
      <c r="E34" s="23"/>
      <c r="F34" s="23"/>
      <c r="G34" s="23">
        <v>282</v>
      </c>
      <c r="H34" s="23"/>
      <c r="I34" s="23"/>
      <c r="J34" s="477" t="e">
        <f t="shared" si="0"/>
        <v>#NUM!</v>
      </c>
    </row>
    <row r="35" spans="1:10" x14ac:dyDescent="0.25">
      <c r="A35" s="21">
        <v>30</v>
      </c>
      <c r="B35" s="22" t="s">
        <v>517</v>
      </c>
      <c r="C35" s="28">
        <v>2247</v>
      </c>
      <c r="D35" s="23"/>
      <c r="E35" s="23"/>
      <c r="F35" s="23"/>
      <c r="G35" s="23"/>
      <c r="H35" s="23">
        <v>526</v>
      </c>
      <c r="I35" s="23"/>
      <c r="J35" s="477" t="e">
        <f t="shared" si="0"/>
        <v>#NUM!</v>
      </c>
    </row>
    <row r="36" spans="1:10" x14ac:dyDescent="0.25">
      <c r="A36" s="21">
        <v>31</v>
      </c>
      <c r="B36" s="22" t="s">
        <v>614</v>
      </c>
      <c r="C36" s="28">
        <v>5330</v>
      </c>
      <c r="D36" s="23"/>
      <c r="E36" s="23"/>
      <c r="F36" s="23"/>
      <c r="G36" s="23"/>
      <c r="H36" s="23">
        <v>462</v>
      </c>
      <c r="I36" s="23"/>
      <c r="J36" s="477" t="e">
        <f t="shared" si="0"/>
        <v>#NUM!</v>
      </c>
    </row>
    <row r="37" spans="1:10" x14ac:dyDescent="0.25">
      <c r="A37" s="21">
        <v>32</v>
      </c>
      <c r="B37" s="22" t="s">
        <v>243</v>
      </c>
      <c r="C37" s="28">
        <v>1829</v>
      </c>
      <c r="D37" s="23"/>
      <c r="E37" s="23"/>
      <c r="F37" s="23"/>
      <c r="G37" s="23"/>
      <c r="H37" s="23">
        <v>460</v>
      </c>
      <c r="I37" s="23"/>
      <c r="J37" s="477" t="e">
        <f t="shared" si="0"/>
        <v>#NUM!</v>
      </c>
    </row>
    <row r="38" spans="1:10" x14ac:dyDescent="0.25">
      <c r="A38" s="21">
        <v>33</v>
      </c>
      <c r="B38" s="22" t="s">
        <v>575</v>
      </c>
      <c r="C38" s="28">
        <v>2153</v>
      </c>
      <c r="D38" s="23"/>
      <c r="E38" s="23"/>
      <c r="F38" s="23"/>
      <c r="G38" s="23"/>
      <c r="H38" s="23">
        <v>384</v>
      </c>
      <c r="I38" s="23"/>
      <c r="J38" s="477" t="e">
        <f t="shared" si="0"/>
        <v>#NUM!</v>
      </c>
    </row>
    <row r="39" spans="1:10" x14ac:dyDescent="0.25">
      <c r="A39" s="21">
        <v>34</v>
      </c>
      <c r="B39" s="22" t="s">
        <v>615</v>
      </c>
      <c r="C39" s="28">
        <v>6352</v>
      </c>
      <c r="D39" s="23"/>
      <c r="E39" s="23"/>
      <c r="F39" s="23"/>
      <c r="G39" s="23"/>
      <c r="H39" s="23">
        <v>354</v>
      </c>
      <c r="I39" s="23"/>
      <c r="J39" s="477" t="e">
        <f>(LARGE(D39:I39,1)+LARGE(D39:I39,2)+LARGE(D39:I39,3))</f>
        <v>#NUM!</v>
      </c>
    </row>
    <row r="40" spans="1:10" x14ac:dyDescent="0.25">
      <c r="A40" s="21">
        <v>35</v>
      </c>
      <c r="B40" s="22" t="s">
        <v>486</v>
      </c>
      <c r="C40" s="28">
        <v>6407</v>
      </c>
      <c r="D40" s="23"/>
      <c r="E40" s="23"/>
      <c r="F40" s="23"/>
      <c r="G40" s="23"/>
      <c r="H40" s="23">
        <v>304</v>
      </c>
      <c r="I40" s="23"/>
      <c r="J40" s="477" t="e">
        <f t="shared" si="0"/>
        <v>#NUM!</v>
      </c>
    </row>
    <row r="41" spans="1:10" x14ac:dyDescent="0.25">
      <c r="A41" s="21">
        <v>36</v>
      </c>
      <c r="B41" s="22" t="s">
        <v>504</v>
      </c>
      <c r="C41" s="28">
        <v>6915</v>
      </c>
      <c r="D41" s="23"/>
      <c r="E41" s="23"/>
      <c r="F41" s="23"/>
      <c r="G41" s="23"/>
      <c r="H41" s="23">
        <v>285</v>
      </c>
      <c r="I41" s="23"/>
      <c r="J41" s="477" t="e">
        <f t="shared" si="0"/>
        <v>#NUM!</v>
      </c>
    </row>
    <row r="42" spans="1:10" x14ac:dyDescent="0.25">
      <c r="A42" s="21">
        <v>37</v>
      </c>
      <c r="B42" s="22" t="s">
        <v>511</v>
      </c>
      <c r="C42" s="28">
        <v>6849</v>
      </c>
      <c r="D42" s="23"/>
      <c r="E42" s="23"/>
      <c r="F42" s="23"/>
      <c r="G42" s="23"/>
      <c r="H42" s="23">
        <v>495</v>
      </c>
      <c r="I42" s="23"/>
      <c r="J42" s="477" t="e">
        <f t="shared" si="0"/>
        <v>#NUM!</v>
      </c>
    </row>
    <row r="43" spans="1:10" x14ac:dyDescent="0.25">
      <c r="A43" s="21">
        <v>38</v>
      </c>
      <c r="B43" s="22" t="s">
        <v>620</v>
      </c>
      <c r="C43" s="28">
        <v>1831</v>
      </c>
      <c r="D43" s="23"/>
      <c r="E43" s="23"/>
      <c r="F43" s="23"/>
      <c r="G43" s="23"/>
      <c r="H43" s="23">
        <v>370</v>
      </c>
      <c r="I43" s="23"/>
      <c r="J43" s="477" t="e">
        <f t="shared" si="0"/>
        <v>#NUM!</v>
      </c>
    </row>
    <row r="44" spans="1:10" x14ac:dyDescent="0.25">
      <c r="A44" s="21">
        <v>39</v>
      </c>
      <c r="B44" s="22"/>
      <c r="C44" s="28"/>
      <c r="D44" s="23"/>
      <c r="E44" s="23"/>
      <c r="F44" s="23"/>
      <c r="G44" s="23"/>
      <c r="H44" s="23"/>
      <c r="I44" s="23"/>
      <c r="J44" s="477" t="e">
        <f t="shared" si="0"/>
        <v>#NUM!</v>
      </c>
    </row>
    <row r="45" spans="1:10" x14ac:dyDescent="0.25">
      <c r="A45" s="21">
        <v>40</v>
      </c>
      <c r="B45" s="22"/>
      <c r="C45" s="28"/>
      <c r="D45" s="23"/>
      <c r="E45" s="23"/>
      <c r="F45" s="23"/>
      <c r="G45" s="23"/>
      <c r="H45" s="23"/>
      <c r="I45" s="23"/>
      <c r="J45" s="477" t="e">
        <f t="shared" si="0"/>
        <v>#NUM!</v>
      </c>
    </row>
    <row r="46" spans="1:10" x14ac:dyDescent="0.25">
      <c r="A46" s="21">
        <v>41</v>
      </c>
      <c r="B46" s="22"/>
      <c r="C46" s="28"/>
      <c r="D46" s="23"/>
      <c r="E46" s="23"/>
      <c r="F46" s="23"/>
      <c r="G46" s="23"/>
      <c r="H46" s="23"/>
      <c r="I46" s="23"/>
      <c r="J46" s="477" t="e">
        <f t="shared" si="0"/>
        <v>#NUM!</v>
      </c>
    </row>
    <row r="47" spans="1:10" x14ac:dyDescent="0.25">
      <c r="A47" s="21">
        <v>42</v>
      </c>
      <c r="B47" s="2"/>
      <c r="C47" s="28"/>
      <c r="D47" s="23"/>
      <c r="E47" s="23"/>
      <c r="F47" s="23"/>
      <c r="G47" s="23"/>
      <c r="H47" s="23"/>
      <c r="I47" s="23"/>
      <c r="J47" s="477" t="e">
        <f t="shared" si="0"/>
        <v>#NUM!</v>
      </c>
    </row>
    <row r="48" spans="1:10" x14ac:dyDescent="0.25">
      <c r="A48" s="21">
        <v>43</v>
      </c>
      <c r="B48" s="2"/>
      <c r="C48" s="28"/>
      <c r="D48" s="23"/>
      <c r="E48" s="23"/>
      <c r="F48" s="23"/>
      <c r="G48" s="23"/>
      <c r="H48" s="23"/>
      <c r="I48" s="23"/>
      <c r="J48" s="477" t="e">
        <f t="shared" si="0"/>
        <v>#NUM!</v>
      </c>
    </row>
    <row r="49" spans="1:10" x14ac:dyDescent="0.25">
      <c r="A49" s="21">
        <v>44</v>
      </c>
      <c r="B49" s="22"/>
      <c r="C49" s="28"/>
      <c r="D49" s="23"/>
      <c r="E49" s="23"/>
      <c r="F49" s="23"/>
      <c r="G49" s="23"/>
      <c r="H49" s="23"/>
      <c r="I49" s="23"/>
      <c r="J49" s="477" t="e">
        <f t="shared" si="0"/>
        <v>#NUM!</v>
      </c>
    </row>
    <row r="50" spans="1:10" x14ac:dyDescent="0.25">
      <c r="A50" s="21">
        <v>45</v>
      </c>
      <c r="B50" s="22"/>
      <c r="C50" s="28"/>
      <c r="D50" s="23"/>
      <c r="E50" s="23"/>
      <c r="F50" s="23"/>
      <c r="G50" s="23"/>
      <c r="H50" s="23"/>
      <c r="I50" s="23"/>
      <c r="J50" s="477" t="e">
        <f t="shared" si="0"/>
        <v>#NUM!</v>
      </c>
    </row>
    <row r="51" spans="1:10" x14ac:dyDescent="0.25">
      <c r="A51" s="21">
        <v>46</v>
      </c>
      <c r="B51" s="2"/>
      <c r="C51" s="23"/>
      <c r="D51" s="23"/>
      <c r="E51" s="23"/>
      <c r="F51" s="23"/>
      <c r="G51" s="23"/>
      <c r="H51" s="23"/>
      <c r="I51" s="23"/>
      <c r="J51" s="477" t="e">
        <f t="shared" si="0"/>
        <v>#NUM!</v>
      </c>
    </row>
    <row r="52" spans="1:10" x14ac:dyDescent="0.25">
      <c r="A52" s="21">
        <v>47</v>
      </c>
      <c r="B52" s="22"/>
      <c r="C52" s="23"/>
      <c r="D52" s="23"/>
      <c r="E52" s="23"/>
      <c r="F52" s="23"/>
      <c r="G52" s="23"/>
      <c r="H52" s="23"/>
      <c r="I52" s="23"/>
      <c r="J52" s="477" t="e">
        <f t="shared" si="0"/>
        <v>#NUM!</v>
      </c>
    </row>
    <row r="53" spans="1:10" x14ac:dyDescent="0.25">
      <c r="A53" s="21">
        <v>48</v>
      </c>
      <c r="B53" s="2"/>
      <c r="C53" s="23"/>
      <c r="D53" s="23"/>
      <c r="E53" s="23"/>
      <c r="F53" s="23"/>
      <c r="G53" s="23"/>
      <c r="H53" s="23"/>
      <c r="I53" s="23"/>
      <c r="J53" s="477" t="e">
        <f t="shared" si="0"/>
        <v>#NUM!</v>
      </c>
    </row>
    <row r="54" spans="1:10" x14ac:dyDescent="0.25">
      <c r="A54" s="21">
        <v>49</v>
      </c>
      <c r="B54" s="22"/>
      <c r="C54" s="23"/>
      <c r="D54" s="23"/>
      <c r="E54" s="23"/>
      <c r="F54" s="23"/>
      <c r="G54" s="23"/>
      <c r="H54" s="23"/>
      <c r="I54" s="23"/>
      <c r="J54" s="477" t="e">
        <f t="shared" si="0"/>
        <v>#NUM!</v>
      </c>
    </row>
    <row r="55" spans="1:10" x14ac:dyDescent="0.25">
      <c r="A55" s="21">
        <v>50</v>
      </c>
      <c r="B55" s="2"/>
      <c r="C55" s="23"/>
      <c r="D55" s="23"/>
      <c r="E55" s="23"/>
      <c r="F55" s="23"/>
      <c r="G55" s="23"/>
      <c r="H55" s="23"/>
      <c r="I55" s="23"/>
      <c r="J55" s="477" t="e">
        <f t="shared" si="0"/>
        <v>#NUM!</v>
      </c>
    </row>
    <row r="59" spans="1:10" x14ac:dyDescent="0.25">
      <c r="A59" s="114" t="s">
        <v>0</v>
      </c>
      <c r="B59" s="115" t="s">
        <v>431</v>
      </c>
      <c r="C59" s="116" t="s">
        <v>412</v>
      </c>
      <c r="D59" s="116">
        <v>45410</v>
      </c>
      <c r="E59" s="116">
        <v>45424</v>
      </c>
      <c r="F59" s="116">
        <v>45427</v>
      </c>
      <c r="G59" s="117">
        <v>45465</v>
      </c>
      <c r="H59" s="117">
        <v>45508</v>
      </c>
      <c r="I59" s="117"/>
      <c r="J59" s="116" t="s">
        <v>2</v>
      </c>
    </row>
    <row r="60" spans="1:10" x14ac:dyDescent="0.25">
      <c r="A60" s="21">
        <v>1</v>
      </c>
      <c r="B60" s="2" t="s">
        <v>107</v>
      </c>
      <c r="C60" s="28">
        <v>3702</v>
      </c>
      <c r="D60" s="25">
        <v>485</v>
      </c>
      <c r="E60" s="23">
        <v>483</v>
      </c>
      <c r="F60" s="23"/>
      <c r="G60" s="23">
        <v>485</v>
      </c>
      <c r="H60" s="23">
        <v>501</v>
      </c>
      <c r="I60" s="23"/>
      <c r="J60" s="477">
        <f>(LARGE(D60:I60,1)+LARGE(D60:I60,2)+LARGE(D60:I60,3))</f>
        <v>1471</v>
      </c>
    </row>
    <row r="61" spans="1:10" x14ac:dyDescent="0.25">
      <c r="A61" s="21">
        <v>2</v>
      </c>
      <c r="B61" s="22" t="s">
        <v>240</v>
      </c>
      <c r="C61" s="28">
        <v>6123</v>
      </c>
      <c r="D61" s="25">
        <v>497</v>
      </c>
      <c r="E61" s="23"/>
      <c r="F61" s="23"/>
      <c r="G61" s="23">
        <v>504</v>
      </c>
      <c r="H61" s="23">
        <v>462</v>
      </c>
      <c r="I61" s="25"/>
      <c r="J61" s="477">
        <f>(LARGE(D61:I61,1)+LARGE(D61:I61,2)+LARGE(D61:I61,3))</f>
        <v>1463</v>
      </c>
    </row>
    <row r="62" spans="1:10" x14ac:dyDescent="0.25">
      <c r="A62" s="21">
        <v>3</v>
      </c>
      <c r="B62" s="22" t="s">
        <v>446</v>
      </c>
      <c r="C62" s="28">
        <v>6683</v>
      </c>
      <c r="D62" s="25">
        <v>346</v>
      </c>
      <c r="E62" s="23"/>
      <c r="F62" s="23">
        <v>432</v>
      </c>
      <c r="G62" s="23">
        <v>412</v>
      </c>
      <c r="H62" s="23">
        <v>501</v>
      </c>
      <c r="I62" s="23"/>
      <c r="J62" s="477">
        <f>(LARGE(D62:I62,1)+LARGE(D62:I62,2)+LARGE(D62:I62,3))</f>
        <v>1345</v>
      </c>
    </row>
    <row r="63" spans="1:10" x14ac:dyDescent="0.25">
      <c r="A63" s="21">
        <v>4</v>
      </c>
      <c r="B63" s="2" t="s">
        <v>226</v>
      </c>
      <c r="C63" s="28">
        <v>3461</v>
      </c>
      <c r="D63" s="25">
        <v>468</v>
      </c>
      <c r="E63" s="23">
        <v>399</v>
      </c>
      <c r="F63" s="23"/>
      <c r="G63" s="23">
        <v>459</v>
      </c>
      <c r="H63" s="23"/>
      <c r="I63" s="23"/>
      <c r="J63" s="477">
        <f>(LARGE(D63:I63,1)+LARGE(D63:I63,2)+LARGE(D63:I63,3))</f>
        <v>1326</v>
      </c>
    </row>
    <row r="64" spans="1:10" x14ac:dyDescent="0.25">
      <c r="A64" s="21">
        <v>5</v>
      </c>
      <c r="B64" s="22" t="s">
        <v>478</v>
      </c>
      <c r="C64" s="28">
        <v>6595</v>
      </c>
      <c r="D64" s="23"/>
      <c r="E64" s="23">
        <v>350</v>
      </c>
      <c r="F64" s="23">
        <v>435</v>
      </c>
      <c r="G64" s="23">
        <v>417</v>
      </c>
      <c r="H64" s="23"/>
      <c r="I64" s="23"/>
      <c r="J64" s="477">
        <f>(LARGE(D64:I64,1)+LARGE(D64:I64,2)+LARGE(D64:I64,3))</f>
        <v>1202</v>
      </c>
    </row>
    <row r="65" spans="1:10" x14ac:dyDescent="0.25">
      <c r="A65" s="21">
        <v>6</v>
      </c>
      <c r="B65" s="22" t="s">
        <v>444</v>
      </c>
      <c r="C65" s="28">
        <v>6093</v>
      </c>
      <c r="D65" s="25">
        <v>392</v>
      </c>
      <c r="E65" s="23"/>
      <c r="F65" s="23">
        <v>399</v>
      </c>
      <c r="G65" s="23">
        <v>383</v>
      </c>
      <c r="H65" s="23"/>
      <c r="I65" s="25"/>
      <c r="J65" s="477">
        <f>(LARGE(D65:I65,1)+LARGE(D65:I65,2)+LARGE(D65:I65,3))</f>
        <v>1174</v>
      </c>
    </row>
    <row r="66" spans="1:10" x14ac:dyDescent="0.25">
      <c r="A66" s="21">
        <v>7</v>
      </c>
      <c r="B66" s="63" t="s">
        <v>285</v>
      </c>
      <c r="C66" s="710">
        <v>1754</v>
      </c>
      <c r="D66" s="25">
        <v>368</v>
      </c>
      <c r="E66" s="25">
        <v>406</v>
      </c>
      <c r="F66" s="25">
        <v>363</v>
      </c>
      <c r="G66" s="25"/>
      <c r="H66" s="25"/>
      <c r="I66" s="23"/>
      <c r="J66" s="477">
        <f>(LARGE(D66:I66,1)+LARGE(D66:I66,2)+LARGE(D66:I66,3))</f>
        <v>1137</v>
      </c>
    </row>
    <row r="67" spans="1:10" x14ac:dyDescent="0.25">
      <c r="A67" s="21">
        <v>8</v>
      </c>
      <c r="B67" s="363" t="s">
        <v>249</v>
      </c>
      <c r="C67" s="27">
        <v>2464</v>
      </c>
      <c r="D67" s="380">
        <v>544</v>
      </c>
      <c r="E67" s="369">
        <v>517</v>
      </c>
      <c r="F67" s="369"/>
      <c r="G67" s="369"/>
      <c r="H67" s="369"/>
      <c r="I67" s="23"/>
      <c r="J67" s="477" t="e">
        <f>(LARGE(D67:I67,1)+LARGE(D67:I67,2)+LARGE(D67:I67,3))</f>
        <v>#NUM!</v>
      </c>
    </row>
    <row r="68" spans="1:10" x14ac:dyDescent="0.25">
      <c r="A68" s="21">
        <v>9</v>
      </c>
      <c r="B68" s="63" t="s">
        <v>441</v>
      </c>
      <c r="C68" s="710">
        <v>2262</v>
      </c>
      <c r="D68" s="25">
        <v>518</v>
      </c>
      <c r="E68" s="25"/>
      <c r="F68" s="25"/>
      <c r="G68" s="25"/>
      <c r="H68" s="25"/>
      <c r="I68" s="23"/>
      <c r="J68" s="477" t="e">
        <f>(LARGE(D68:I68,1)+LARGE(D68:I68,2)+LARGE(D68:I68,3))</f>
        <v>#NUM!</v>
      </c>
    </row>
    <row r="69" spans="1:10" x14ac:dyDescent="0.25">
      <c r="A69" s="21">
        <v>10</v>
      </c>
      <c r="B69" s="22" t="s">
        <v>413</v>
      </c>
      <c r="C69" s="28">
        <v>5237</v>
      </c>
      <c r="D69" s="25">
        <v>499</v>
      </c>
      <c r="E69" s="23"/>
      <c r="F69" s="23"/>
      <c r="G69" s="23"/>
      <c r="H69" s="23">
        <v>498</v>
      </c>
      <c r="I69" s="25"/>
      <c r="J69" s="477" t="e">
        <f>(LARGE(D69:I69,1)+LARGE(D69:I69,2)+LARGE(D69:I69,3))</f>
        <v>#NUM!</v>
      </c>
    </row>
    <row r="70" spans="1:10" x14ac:dyDescent="0.25">
      <c r="A70" s="21">
        <v>11</v>
      </c>
      <c r="B70" s="22" t="s">
        <v>415</v>
      </c>
      <c r="C70" s="28">
        <v>3317</v>
      </c>
      <c r="D70" s="25">
        <v>491</v>
      </c>
      <c r="E70" s="23"/>
      <c r="F70" s="23"/>
      <c r="G70" s="23"/>
      <c r="H70" s="23">
        <v>497</v>
      </c>
      <c r="I70" s="23"/>
      <c r="J70" s="477" t="e">
        <f t="shared" ref="J60:J91" si="1">(LARGE(D70:I70,1)+LARGE(D70:I70,2)+LARGE(D70:I70,3))</f>
        <v>#NUM!</v>
      </c>
    </row>
    <row r="71" spans="1:10" x14ac:dyDescent="0.25">
      <c r="A71" s="21">
        <v>12</v>
      </c>
      <c r="B71" s="22" t="s">
        <v>329</v>
      </c>
      <c r="C71" s="28">
        <v>4044</v>
      </c>
      <c r="D71" s="25">
        <v>475</v>
      </c>
      <c r="E71" s="23">
        <v>481</v>
      </c>
      <c r="F71" s="23"/>
      <c r="G71" s="23"/>
      <c r="H71" s="23"/>
      <c r="I71" s="23"/>
      <c r="J71" s="477" t="e">
        <f t="shared" si="1"/>
        <v>#NUM!</v>
      </c>
    </row>
    <row r="72" spans="1:10" x14ac:dyDescent="0.25">
      <c r="A72" s="21">
        <v>13</v>
      </c>
      <c r="B72" s="22" t="s">
        <v>442</v>
      </c>
      <c r="C72" s="28">
        <v>5646</v>
      </c>
      <c r="D72" s="25">
        <v>471</v>
      </c>
      <c r="E72" s="23"/>
      <c r="F72" s="23"/>
      <c r="G72" s="23"/>
      <c r="H72" s="23"/>
      <c r="I72" s="23"/>
      <c r="J72" s="477" t="e">
        <f t="shared" si="1"/>
        <v>#NUM!</v>
      </c>
    </row>
    <row r="73" spans="1:10" x14ac:dyDescent="0.25">
      <c r="A73" s="21">
        <v>14</v>
      </c>
      <c r="B73" s="22" t="s">
        <v>253</v>
      </c>
      <c r="C73" s="28">
        <v>4430</v>
      </c>
      <c r="D73" s="25">
        <v>456</v>
      </c>
      <c r="E73" s="23"/>
      <c r="F73" s="23"/>
      <c r="G73" s="23"/>
      <c r="H73" s="23"/>
      <c r="I73" s="23"/>
      <c r="J73" s="477" t="e">
        <f t="shared" si="1"/>
        <v>#NUM!</v>
      </c>
    </row>
    <row r="74" spans="1:10" x14ac:dyDescent="0.25">
      <c r="A74" s="21">
        <v>15</v>
      </c>
      <c r="B74" s="22" t="s">
        <v>435</v>
      </c>
      <c r="C74" s="28">
        <v>5894</v>
      </c>
      <c r="D74" s="25">
        <v>440</v>
      </c>
      <c r="E74" s="23"/>
      <c r="F74" s="23"/>
      <c r="G74" s="23"/>
      <c r="H74" s="23"/>
      <c r="I74" s="23"/>
      <c r="J74" s="477" t="e">
        <f t="shared" si="1"/>
        <v>#NUM!</v>
      </c>
    </row>
    <row r="75" spans="1:10" x14ac:dyDescent="0.25">
      <c r="A75" s="21">
        <v>16</v>
      </c>
      <c r="B75" s="2" t="s">
        <v>230</v>
      </c>
      <c r="C75" s="28">
        <v>2557</v>
      </c>
      <c r="D75" s="25">
        <v>432</v>
      </c>
      <c r="E75" s="23"/>
      <c r="F75" s="23"/>
      <c r="G75" s="23"/>
      <c r="H75" s="23"/>
      <c r="I75" s="23"/>
      <c r="J75" s="477" t="e">
        <f t="shared" si="1"/>
        <v>#NUM!</v>
      </c>
    </row>
    <row r="76" spans="1:10" x14ac:dyDescent="0.25">
      <c r="A76" s="21">
        <v>17</v>
      </c>
      <c r="B76" s="22" t="s">
        <v>443</v>
      </c>
      <c r="C76" s="28">
        <v>3155</v>
      </c>
      <c r="D76" s="25">
        <v>394</v>
      </c>
      <c r="E76" s="23"/>
      <c r="F76" s="23"/>
      <c r="G76" s="23"/>
      <c r="H76" s="23"/>
      <c r="I76" s="23"/>
      <c r="J76" s="477" t="e">
        <f t="shared" si="1"/>
        <v>#NUM!</v>
      </c>
    </row>
    <row r="77" spans="1:10" x14ac:dyDescent="0.25">
      <c r="A77" s="21">
        <v>18</v>
      </c>
      <c r="B77" s="2" t="s">
        <v>438</v>
      </c>
      <c r="C77" s="28">
        <v>5258</v>
      </c>
      <c r="D77" s="25">
        <v>391</v>
      </c>
      <c r="E77" s="23"/>
      <c r="F77" s="23"/>
      <c r="G77" s="23"/>
      <c r="H77" s="23"/>
      <c r="I77" s="25"/>
      <c r="J77" s="477" t="e">
        <f t="shared" si="1"/>
        <v>#NUM!</v>
      </c>
    </row>
    <row r="78" spans="1:10" x14ac:dyDescent="0.25">
      <c r="A78" s="21">
        <v>19</v>
      </c>
      <c r="B78" s="2" t="s">
        <v>445</v>
      </c>
      <c r="C78" s="28">
        <v>1757</v>
      </c>
      <c r="D78" s="25">
        <v>374</v>
      </c>
      <c r="E78" s="23"/>
      <c r="F78" s="23"/>
      <c r="G78" s="23"/>
      <c r="H78" s="23">
        <v>407</v>
      </c>
      <c r="I78" s="369"/>
      <c r="J78" s="477" t="e">
        <f t="shared" si="1"/>
        <v>#NUM!</v>
      </c>
    </row>
    <row r="79" spans="1:10" x14ac:dyDescent="0.25">
      <c r="A79" s="21">
        <v>20</v>
      </c>
      <c r="B79" s="2" t="s">
        <v>231</v>
      </c>
      <c r="C79" s="28">
        <v>1691</v>
      </c>
      <c r="D79" s="25">
        <v>374</v>
      </c>
      <c r="E79" s="23"/>
      <c r="F79" s="23"/>
      <c r="G79" s="23">
        <v>395</v>
      </c>
      <c r="H79" s="23"/>
      <c r="I79" s="23"/>
      <c r="J79" s="477" t="e">
        <f t="shared" si="1"/>
        <v>#NUM!</v>
      </c>
    </row>
    <row r="80" spans="1:10" x14ac:dyDescent="0.25">
      <c r="A80" s="21">
        <v>21</v>
      </c>
      <c r="B80" s="2" t="s">
        <v>176</v>
      </c>
      <c r="C80" s="28">
        <v>3855</v>
      </c>
      <c r="D80" s="25">
        <v>369</v>
      </c>
      <c r="E80" s="23"/>
      <c r="F80" s="23"/>
      <c r="G80" s="23"/>
      <c r="H80" s="23"/>
      <c r="I80" s="23"/>
      <c r="J80" s="477" t="e">
        <f t="shared" si="1"/>
        <v>#NUM!</v>
      </c>
    </row>
    <row r="81" spans="1:10" x14ac:dyDescent="0.25">
      <c r="A81" s="21">
        <v>22</v>
      </c>
      <c r="B81" s="2" t="s">
        <v>447</v>
      </c>
      <c r="C81" s="28">
        <v>6784</v>
      </c>
      <c r="D81" s="25">
        <v>150</v>
      </c>
      <c r="E81" s="23"/>
      <c r="F81" s="23"/>
      <c r="G81" s="23"/>
      <c r="H81" s="23">
        <v>198</v>
      </c>
      <c r="I81" s="23"/>
      <c r="J81" s="477" t="e">
        <f t="shared" si="1"/>
        <v>#NUM!</v>
      </c>
    </row>
    <row r="82" spans="1:10" x14ac:dyDescent="0.25">
      <c r="A82" s="21">
        <v>23</v>
      </c>
      <c r="B82" s="22" t="s">
        <v>470</v>
      </c>
      <c r="C82" s="28">
        <v>4291</v>
      </c>
      <c r="D82" s="25"/>
      <c r="E82" s="23">
        <v>505</v>
      </c>
      <c r="F82" s="23"/>
      <c r="G82" s="23"/>
      <c r="H82" s="23"/>
      <c r="I82" s="23"/>
      <c r="J82" s="477" t="e">
        <f t="shared" si="1"/>
        <v>#NUM!</v>
      </c>
    </row>
    <row r="83" spans="1:10" x14ac:dyDescent="0.25">
      <c r="A83" s="21">
        <v>24</v>
      </c>
      <c r="B83" s="2" t="s">
        <v>102</v>
      </c>
      <c r="C83" s="28">
        <v>2165</v>
      </c>
      <c r="D83" s="25"/>
      <c r="E83" s="23">
        <v>500</v>
      </c>
      <c r="F83" s="23"/>
      <c r="G83" s="23"/>
      <c r="H83" s="23"/>
      <c r="I83" s="23"/>
      <c r="J83" s="477" t="e">
        <f t="shared" si="1"/>
        <v>#NUM!</v>
      </c>
    </row>
    <row r="84" spans="1:10" x14ac:dyDescent="0.25">
      <c r="A84" s="21">
        <v>25</v>
      </c>
      <c r="B84" s="22" t="s">
        <v>250</v>
      </c>
      <c r="C84" s="28">
        <v>5889</v>
      </c>
      <c r="D84" s="23"/>
      <c r="E84" s="23">
        <v>499</v>
      </c>
      <c r="F84" s="23"/>
      <c r="G84" s="23"/>
      <c r="H84" s="23"/>
      <c r="I84" s="23"/>
      <c r="J84" s="477" t="e">
        <f t="shared" si="1"/>
        <v>#NUM!</v>
      </c>
    </row>
    <row r="85" spans="1:10" x14ac:dyDescent="0.25">
      <c r="A85" s="21">
        <v>26</v>
      </c>
      <c r="B85" s="22" t="s">
        <v>299</v>
      </c>
      <c r="C85" s="28">
        <v>4137</v>
      </c>
      <c r="D85" s="23"/>
      <c r="E85" s="23">
        <v>468</v>
      </c>
      <c r="F85" s="23"/>
      <c r="G85" s="23"/>
      <c r="H85" s="23"/>
      <c r="I85" s="23"/>
      <c r="J85" s="477" t="e">
        <f t="shared" si="1"/>
        <v>#NUM!</v>
      </c>
    </row>
    <row r="86" spans="1:10" x14ac:dyDescent="0.25">
      <c r="A86" s="21">
        <v>27</v>
      </c>
      <c r="B86" s="2" t="s">
        <v>473</v>
      </c>
      <c r="C86" s="28">
        <v>1669</v>
      </c>
      <c r="D86" s="23"/>
      <c r="E86" s="23">
        <v>463</v>
      </c>
      <c r="F86" s="23"/>
      <c r="G86" s="23"/>
      <c r="H86" s="23"/>
      <c r="I86" s="23"/>
      <c r="J86" s="477" t="e">
        <f t="shared" si="1"/>
        <v>#NUM!</v>
      </c>
    </row>
    <row r="87" spans="1:10" x14ac:dyDescent="0.25">
      <c r="A87" s="21">
        <v>28</v>
      </c>
      <c r="B87" s="2" t="s">
        <v>117</v>
      </c>
      <c r="C87" s="28">
        <v>5646</v>
      </c>
      <c r="D87" s="23"/>
      <c r="E87" s="23">
        <v>460</v>
      </c>
      <c r="F87" s="23"/>
      <c r="G87" s="23"/>
      <c r="H87" s="23"/>
      <c r="I87" s="23"/>
      <c r="J87" s="477" t="e">
        <f t="shared" si="1"/>
        <v>#NUM!</v>
      </c>
    </row>
    <row r="88" spans="1:10" x14ac:dyDescent="0.25">
      <c r="A88" s="21">
        <v>29</v>
      </c>
      <c r="B88" s="22" t="s">
        <v>115</v>
      </c>
      <c r="C88" s="28">
        <v>2146</v>
      </c>
      <c r="D88" s="23"/>
      <c r="E88" s="23">
        <v>445</v>
      </c>
      <c r="F88" s="23"/>
      <c r="G88" s="23"/>
      <c r="H88" s="23"/>
      <c r="I88" s="23"/>
      <c r="J88" s="477" t="e">
        <f t="shared" si="1"/>
        <v>#NUM!</v>
      </c>
    </row>
    <row r="89" spans="1:10" x14ac:dyDescent="0.25">
      <c r="A89" s="21">
        <v>30</v>
      </c>
      <c r="B89" s="22" t="s">
        <v>475</v>
      </c>
      <c r="C89" s="28">
        <v>5440</v>
      </c>
      <c r="D89" s="23"/>
      <c r="E89" s="23">
        <v>408</v>
      </c>
      <c r="F89" s="23"/>
      <c r="G89" s="23"/>
      <c r="H89" s="23"/>
      <c r="I89" s="23"/>
      <c r="J89" s="477" t="e">
        <f t="shared" si="1"/>
        <v>#NUM!</v>
      </c>
    </row>
    <row r="90" spans="1:10" x14ac:dyDescent="0.25">
      <c r="A90" s="21">
        <v>31</v>
      </c>
      <c r="B90" s="22" t="s">
        <v>479</v>
      </c>
      <c r="C90" s="28">
        <v>6784</v>
      </c>
      <c r="D90" s="23"/>
      <c r="E90" s="23">
        <v>265</v>
      </c>
      <c r="F90" s="23"/>
      <c r="G90" s="23"/>
      <c r="H90" s="23"/>
      <c r="I90" s="23"/>
      <c r="J90" s="477" t="e">
        <f t="shared" si="1"/>
        <v>#NUM!</v>
      </c>
    </row>
    <row r="91" spans="1:10" x14ac:dyDescent="0.25">
      <c r="A91" s="21">
        <v>32</v>
      </c>
      <c r="B91" s="22" t="s">
        <v>483</v>
      </c>
      <c r="C91" s="28">
        <v>1961</v>
      </c>
      <c r="D91" s="23"/>
      <c r="E91" s="23"/>
      <c r="F91" s="23">
        <v>415</v>
      </c>
      <c r="G91" s="23"/>
      <c r="H91" s="23"/>
      <c r="I91" s="23"/>
      <c r="J91" s="477" t="e">
        <f t="shared" si="1"/>
        <v>#NUM!</v>
      </c>
    </row>
    <row r="92" spans="1:10" x14ac:dyDescent="0.25">
      <c r="A92" s="21">
        <v>33</v>
      </c>
      <c r="B92" s="22" t="s">
        <v>259</v>
      </c>
      <c r="C92" s="28">
        <v>3967</v>
      </c>
      <c r="D92" s="23"/>
      <c r="E92" s="23"/>
      <c r="F92" s="23">
        <v>398</v>
      </c>
      <c r="G92" s="23"/>
      <c r="H92" s="23"/>
      <c r="I92" s="23"/>
      <c r="J92" s="477" t="e">
        <f t="shared" ref="J92:J107" si="2">(LARGE(D92:I92,1)+LARGE(D92:I92,2)+LARGE(D92:I92,3))</f>
        <v>#NUM!</v>
      </c>
    </row>
    <row r="93" spans="1:10" x14ac:dyDescent="0.25">
      <c r="A93" s="21">
        <v>34</v>
      </c>
      <c r="B93" s="22" t="s">
        <v>166</v>
      </c>
      <c r="C93" s="28">
        <v>1896</v>
      </c>
      <c r="D93" s="23"/>
      <c r="E93" s="23"/>
      <c r="F93" s="23">
        <v>393</v>
      </c>
      <c r="G93" s="23"/>
      <c r="H93" s="23"/>
      <c r="I93" s="23"/>
      <c r="J93" s="477" t="e">
        <f t="shared" si="2"/>
        <v>#NUM!</v>
      </c>
    </row>
    <row r="94" spans="1:10" x14ac:dyDescent="0.25">
      <c r="A94" s="21">
        <v>35</v>
      </c>
      <c r="B94" s="22" t="s">
        <v>484</v>
      </c>
      <c r="C94" s="28">
        <v>4782</v>
      </c>
      <c r="D94" s="23"/>
      <c r="E94" s="23"/>
      <c r="F94" s="23">
        <v>359</v>
      </c>
      <c r="G94" s="23"/>
      <c r="H94" s="23"/>
      <c r="I94" s="23"/>
      <c r="J94" s="477" t="e">
        <f t="shared" si="2"/>
        <v>#NUM!</v>
      </c>
    </row>
    <row r="95" spans="1:10" x14ac:dyDescent="0.25">
      <c r="A95" s="21">
        <v>36</v>
      </c>
      <c r="B95" s="22" t="s">
        <v>485</v>
      </c>
      <c r="C95" s="28">
        <v>1897</v>
      </c>
      <c r="D95" s="23"/>
      <c r="E95" s="23"/>
      <c r="F95" s="23">
        <v>268</v>
      </c>
      <c r="G95" s="23"/>
      <c r="H95" s="23"/>
      <c r="I95" s="23"/>
      <c r="J95" s="477" t="e">
        <f t="shared" si="2"/>
        <v>#NUM!</v>
      </c>
    </row>
    <row r="96" spans="1:10" x14ac:dyDescent="0.25">
      <c r="A96" s="21">
        <v>37</v>
      </c>
      <c r="B96" s="22" t="s">
        <v>381</v>
      </c>
      <c r="C96" s="28">
        <v>1783</v>
      </c>
      <c r="D96" s="23"/>
      <c r="E96" s="23"/>
      <c r="F96" s="23"/>
      <c r="G96" s="23">
        <v>405</v>
      </c>
      <c r="H96" s="23"/>
      <c r="I96" s="23"/>
      <c r="J96" s="477" t="e">
        <f t="shared" si="2"/>
        <v>#NUM!</v>
      </c>
    </row>
    <row r="97" spans="1:10" x14ac:dyDescent="0.25">
      <c r="A97" s="21">
        <v>38</v>
      </c>
      <c r="B97" s="22" t="s">
        <v>359</v>
      </c>
      <c r="C97" s="28">
        <v>4053</v>
      </c>
      <c r="D97" s="23"/>
      <c r="E97" s="23"/>
      <c r="F97" s="23"/>
      <c r="G97" s="23">
        <v>363</v>
      </c>
      <c r="H97" s="23"/>
      <c r="I97" s="23"/>
      <c r="J97" s="477" t="e">
        <f t="shared" si="2"/>
        <v>#NUM!</v>
      </c>
    </row>
    <row r="98" spans="1:10" x14ac:dyDescent="0.25">
      <c r="A98" s="21">
        <v>39</v>
      </c>
      <c r="B98" s="22" t="s">
        <v>555</v>
      </c>
      <c r="C98" s="28">
        <v>2025</v>
      </c>
      <c r="D98" s="2"/>
      <c r="E98" s="2"/>
      <c r="F98" s="2"/>
      <c r="G98" s="23">
        <v>305</v>
      </c>
      <c r="H98" s="2"/>
      <c r="I98" s="2"/>
      <c r="J98" s="477" t="e">
        <f t="shared" si="2"/>
        <v>#NUM!</v>
      </c>
    </row>
    <row r="99" spans="1:10" x14ac:dyDescent="0.25">
      <c r="A99" s="21">
        <v>40</v>
      </c>
      <c r="B99" s="22" t="s">
        <v>556</v>
      </c>
      <c r="C99" s="28">
        <v>2242</v>
      </c>
      <c r="D99" s="2"/>
      <c r="E99" s="2"/>
      <c r="F99" s="2"/>
      <c r="G99" s="23">
        <v>184</v>
      </c>
      <c r="H99" s="2"/>
      <c r="I99" s="2"/>
      <c r="J99" s="477" t="e">
        <f t="shared" si="2"/>
        <v>#NUM!</v>
      </c>
    </row>
    <row r="100" spans="1:10" x14ac:dyDescent="0.25">
      <c r="A100" s="21">
        <v>41</v>
      </c>
      <c r="B100" s="2" t="s">
        <v>112</v>
      </c>
      <c r="C100" s="28">
        <v>3189</v>
      </c>
      <c r="D100" s="2"/>
      <c r="E100" s="2"/>
      <c r="F100" s="2"/>
      <c r="G100" s="2"/>
      <c r="H100" s="22">
        <v>509</v>
      </c>
      <c r="I100" s="2"/>
      <c r="J100" s="477" t="e">
        <f t="shared" si="2"/>
        <v>#NUM!</v>
      </c>
    </row>
    <row r="101" spans="1:10" x14ac:dyDescent="0.25">
      <c r="A101" s="21">
        <v>42</v>
      </c>
      <c r="B101" s="2" t="s">
        <v>616</v>
      </c>
      <c r="C101" s="28">
        <v>2008</v>
      </c>
      <c r="D101" s="2"/>
      <c r="E101" s="2"/>
      <c r="F101" s="2"/>
      <c r="G101" s="2"/>
      <c r="H101" s="22">
        <v>449</v>
      </c>
      <c r="I101" s="2"/>
      <c r="J101" s="477" t="e">
        <f t="shared" si="2"/>
        <v>#NUM!</v>
      </c>
    </row>
    <row r="102" spans="1:10" x14ac:dyDescent="0.25">
      <c r="A102" s="21">
        <v>43</v>
      </c>
      <c r="B102" s="2" t="s">
        <v>300</v>
      </c>
      <c r="C102" s="28">
        <v>1837</v>
      </c>
      <c r="D102" s="2"/>
      <c r="E102" s="2"/>
      <c r="F102" s="2"/>
      <c r="G102" s="2"/>
      <c r="H102" s="22">
        <v>446</v>
      </c>
      <c r="I102" s="2"/>
      <c r="J102" s="477" t="e">
        <f t="shared" si="2"/>
        <v>#NUM!</v>
      </c>
    </row>
    <row r="103" spans="1:10" x14ac:dyDescent="0.25">
      <c r="A103" s="21">
        <v>44</v>
      </c>
      <c r="B103" s="2" t="s">
        <v>617</v>
      </c>
      <c r="C103" s="28">
        <v>4135</v>
      </c>
      <c r="D103" s="2"/>
      <c r="E103" s="2"/>
      <c r="F103" s="2"/>
      <c r="G103" s="2"/>
      <c r="H103" s="22">
        <v>439</v>
      </c>
      <c r="I103" s="2"/>
      <c r="J103" s="477" t="e">
        <f t="shared" si="2"/>
        <v>#NUM!</v>
      </c>
    </row>
    <row r="104" spans="1:10" x14ac:dyDescent="0.25">
      <c r="A104" s="21">
        <v>45</v>
      </c>
      <c r="B104" s="2" t="s">
        <v>582</v>
      </c>
      <c r="C104" s="28">
        <v>6756</v>
      </c>
      <c r="D104" s="2"/>
      <c r="E104" s="2"/>
      <c r="F104" s="2"/>
      <c r="G104" s="2"/>
      <c r="H104" s="22">
        <v>422</v>
      </c>
      <c r="I104" s="2"/>
      <c r="J104" s="477" t="e">
        <f t="shared" si="2"/>
        <v>#NUM!</v>
      </c>
    </row>
    <row r="105" spans="1:10" x14ac:dyDescent="0.25">
      <c r="A105" s="21">
        <v>46</v>
      </c>
      <c r="B105" s="2" t="s">
        <v>618</v>
      </c>
      <c r="C105" s="28">
        <v>6757</v>
      </c>
      <c r="D105" s="2"/>
      <c r="E105" s="2"/>
      <c r="F105" s="2"/>
      <c r="G105" s="2"/>
      <c r="H105" s="22">
        <v>373</v>
      </c>
      <c r="I105" s="2"/>
      <c r="J105" s="477" t="e">
        <f t="shared" si="2"/>
        <v>#NUM!</v>
      </c>
    </row>
    <row r="106" spans="1:10" x14ac:dyDescent="0.25">
      <c r="A106" s="21">
        <v>47</v>
      </c>
      <c r="B106" s="2" t="s">
        <v>619</v>
      </c>
      <c r="C106" s="28">
        <v>3584</v>
      </c>
      <c r="D106" s="2"/>
      <c r="E106" s="2"/>
      <c r="F106" s="2"/>
      <c r="G106" s="2"/>
      <c r="H106" s="22">
        <v>324</v>
      </c>
      <c r="I106" s="2"/>
      <c r="J106" s="477" t="e">
        <f t="shared" si="2"/>
        <v>#NUM!</v>
      </c>
    </row>
    <row r="107" spans="1:10" x14ac:dyDescent="0.25">
      <c r="A107" s="21">
        <v>48</v>
      </c>
      <c r="B107" s="2" t="s">
        <v>232</v>
      </c>
      <c r="C107" s="28">
        <v>3701</v>
      </c>
      <c r="D107" s="2"/>
      <c r="E107" s="2"/>
      <c r="F107" s="2"/>
      <c r="G107" s="2"/>
      <c r="H107" s="22">
        <v>323</v>
      </c>
      <c r="I107" s="2"/>
      <c r="J107" s="477" t="e">
        <f t="shared" si="2"/>
        <v>#NUM!</v>
      </c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86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86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86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86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86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86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86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86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86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86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86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86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86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86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86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86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86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86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86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86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86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86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86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86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86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86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86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86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86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86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86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86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86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86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86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86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86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86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86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86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86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86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86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86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86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86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86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86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86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86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86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86"/>
    </row>
    <row r="160" spans="1:1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86"/>
    </row>
    <row r="161" spans="1:1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86"/>
    </row>
    <row r="162" spans="1:1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86"/>
    </row>
    <row r="163" spans="1:1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86"/>
    </row>
    <row r="164" spans="1:1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86"/>
    </row>
    <row r="165" spans="1:1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86"/>
    </row>
    <row r="166" spans="1:1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86"/>
    </row>
    <row r="167" spans="1:1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86"/>
    </row>
    <row r="168" spans="1:1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86"/>
    </row>
    <row r="169" spans="1:1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86"/>
    </row>
    <row r="170" spans="1:1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86"/>
    </row>
  </sheetData>
  <sortState xmlns:xlrd2="http://schemas.microsoft.com/office/spreadsheetml/2017/richdata2" ref="B60:J66">
    <sortCondition descending="1" ref="J66"/>
  </sortState>
  <mergeCells count="5">
    <mergeCell ref="A1:B3"/>
    <mergeCell ref="C1:I7"/>
    <mergeCell ref="A4:B4"/>
    <mergeCell ref="A5:B5"/>
    <mergeCell ref="A6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33CC"/>
    <pageSetUpPr fitToPage="1"/>
  </sheetPr>
  <dimension ref="A1:M29"/>
  <sheetViews>
    <sheetView zoomScale="80" zoomScaleNormal="80" workbookViewId="0">
      <selection activeCell="R13" sqref="R13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0.7109375" hidden="1" customWidth="1"/>
    <col min="4" max="10" width="10.140625" customWidth="1"/>
    <col min="11" max="11" width="11.42578125" style="11"/>
  </cols>
  <sheetData>
    <row r="1" spans="1:13" ht="26.25" x14ac:dyDescent="0.25">
      <c r="A1" s="713" t="s">
        <v>71</v>
      </c>
      <c r="B1" s="713"/>
      <c r="C1" s="532"/>
      <c r="D1" s="714"/>
      <c r="E1" s="714"/>
      <c r="F1" s="714"/>
      <c r="G1" s="714"/>
      <c r="H1" s="714"/>
      <c r="I1" s="714"/>
      <c r="J1" s="714"/>
    </row>
    <row r="2" spans="1:13" ht="21" customHeight="1" x14ac:dyDescent="0.25">
      <c r="A2" s="713"/>
      <c r="B2" s="713"/>
      <c r="C2" s="532"/>
      <c r="D2" s="714"/>
      <c r="E2" s="714"/>
      <c r="F2" s="714"/>
      <c r="G2" s="714"/>
      <c r="H2" s="714"/>
      <c r="I2" s="714"/>
      <c r="J2" s="714"/>
    </row>
    <row r="3" spans="1:13" ht="12" customHeight="1" x14ac:dyDescent="0.25">
      <c r="A3" s="713"/>
      <c r="B3" s="713"/>
      <c r="C3" s="532"/>
      <c r="D3" s="714"/>
      <c r="E3" s="714"/>
      <c r="F3" s="714"/>
      <c r="G3" s="714"/>
      <c r="H3" s="714"/>
      <c r="I3" s="714"/>
      <c r="J3" s="714"/>
      <c r="K3" s="18"/>
      <c r="L3" s="18"/>
      <c r="M3" s="18"/>
    </row>
    <row r="4" spans="1:13" ht="26.25" x14ac:dyDescent="0.25">
      <c r="A4" s="716" t="s">
        <v>60</v>
      </c>
      <c r="B4" s="716"/>
      <c r="C4" s="533"/>
      <c r="D4" s="714"/>
      <c r="E4" s="714"/>
      <c r="F4" s="714"/>
      <c r="G4" s="714"/>
      <c r="H4" s="714"/>
      <c r="I4" s="714"/>
      <c r="J4" s="714"/>
    </row>
    <row r="5" spans="1:13" x14ac:dyDescent="0.25">
      <c r="A5" s="717" t="s">
        <v>52</v>
      </c>
      <c r="B5" s="717"/>
      <c r="C5" s="534"/>
      <c r="D5" s="714"/>
      <c r="E5" s="714"/>
      <c r="F5" s="714"/>
      <c r="G5" s="714"/>
      <c r="H5" s="714"/>
      <c r="I5" s="714"/>
      <c r="J5" s="714"/>
    </row>
    <row r="6" spans="1:13" x14ac:dyDescent="0.25">
      <c r="A6" s="720" t="s">
        <v>53</v>
      </c>
      <c r="B6" s="720"/>
      <c r="C6" s="513"/>
      <c r="D6" s="714"/>
      <c r="E6" s="714"/>
      <c r="F6" s="714"/>
      <c r="G6" s="714"/>
      <c r="H6" s="714"/>
      <c r="I6" s="714"/>
      <c r="J6" s="714"/>
    </row>
    <row r="7" spans="1:13" x14ac:dyDescent="0.25">
      <c r="A7" s="721"/>
      <c r="B7" s="721"/>
      <c r="C7" s="546"/>
      <c r="D7" s="715"/>
      <c r="E7" s="715"/>
      <c r="F7" s="715"/>
      <c r="G7" s="715"/>
      <c r="H7" s="715"/>
      <c r="I7" s="715"/>
      <c r="J7" s="715"/>
    </row>
    <row r="8" spans="1:13" ht="15.75" thickBot="1" x14ac:dyDescent="0.3">
      <c r="A8" s="513"/>
      <c r="B8" s="513"/>
      <c r="C8" s="513"/>
      <c r="H8" t="s">
        <v>520</v>
      </c>
    </row>
    <row r="9" spans="1:13" ht="15.75" thickBot="1" x14ac:dyDescent="0.3">
      <c r="A9" s="187" t="s">
        <v>0</v>
      </c>
      <c r="B9" s="188" t="s">
        <v>1</v>
      </c>
      <c r="C9" s="188" t="s">
        <v>412</v>
      </c>
      <c r="D9" s="189">
        <v>45332</v>
      </c>
      <c r="E9" s="189">
        <v>45375</v>
      </c>
      <c r="F9" s="189">
        <v>45458</v>
      </c>
      <c r="G9" s="189">
        <v>45472</v>
      </c>
      <c r="H9" s="189">
        <v>45480</v>
      </c>
      <c r="I9" s="190"/>
      <c r="J9" s="191"/>
      <c r="K9" s="192" t="s">
        <v>2</v>
      </c>
    </row>
    <row r="10" spans="1:13" ht="19.5" customHeight="1" x14ac:dyDescent="0.25">
      <c r="A10" s="478">
        <v>1</v>
      </c>
      <c r="B10" s="95" t="s">
        <v>460</v>
      </c>
      <c r="C10" s="599">
        <v>1929</v>
      </c>
      <c r="D10" s="670"/>
      <c r="E10" s="479"/>
      <c r="F10" s="479">
        <v>537</v>
      </c>
      <c r="G10" s="479">
        <v>541</v>
      </c>
      <c r="H10" s="736">
        <v>526</v>
      </c>
      <c r="I10" s="736"/>
      <c r="J10" s="736"/>
      <c r="K10" s="136">
        <f>(LARGE(D10:J10,1)+LARGE(D10:J10,2)+LARGE(D10:J10,3))</f>
        <v>1604</v>
      </c>
    </row>
    <row r="11" spans="1:13" x14ac:dyDescent="0.25">
      <c r="A11" s="134">
        <v>2</v>
      </c>
      <c r="B11" s="734" t="s">
        <v>151</v>
      </c>
      <c r="C11" s="735">
        <v>2590</v>
      </c>
      <c r="D11" s="136">
        <v>425</v>
      </c>
      <c r="E11" s="150">
        <v>493</v>
      </c>
      <c r="F11" s="150">
        <v>471</v>
      </c>
      <c r="G11" s="150">
        <v>421</v>
      </c>
      <c r="H11" s="150"/>
      <c r="I11" s="150"/>
      <c r="J11" s="150"/>
      <c r="K11" s="136">
        <f>(LARGE(D11:J11,1)+LARGE(D11:J11,2)+LARGE(D11:J11,3))</f>
        <v>1389</v>
      </c>
    </row>
    <row r="12" spans="1:13" x14ac:dyDescent="0.25">
      <c r="A12" s="134">
        <v>3</v>
      </c>
      <c r="B12" s="139" t="s">
        <v>261</v>
      </c>
      <c r="C12" s="597">
        <v>2576</v>
      </c>
      <c r="D12" s="147"/>
      <c r="E12" s="32">
        <v>443</v>
      </c>
      <c r="F12" s="32"/>
      <c r="G12" s="32">
        <v>474</v>
      </c>
      <c r="H12" s="150">
        <v>472</v>
      </c>
      <c r="I12" s="150"/>
      <c r="J12" s="150"/>
      <c r="K12" s="136">
        <f>(LARGE(D12:J12,1)+LARGE(D12:J12,2)+LARGE(D12:J12,3))</f>
        <v>1389</v>
      </c>
    </row>
    <row r="13" spans="1:13" x14ac:dyDescent="0.25">
      <c r="A13" s="134">
        <v>4</v>
      </c>
      <c r="B13" s="146" t="s">
        <v>153</v>
      </c>
      <c r="C13" s="596">
        <v>1932</v>
      </c>
      <c r="D13" s="147">
        <v>411</v>
      </c>
      <c r="E13" s="147">
        <v>455</v>
      </c>
      <c r="F13" s="147">
        <v>472</v>
      </c>
      <c r="G13" s="147"/>
      <c r="H13" s="136"/>
      <c r="I13" s="136"/>
      <c r="J13" s="136"/>
      <c r="K13" s="136">
        <f>(LARGE(D13:J13,1)+LARGE(D13:J13,2)+LARGE(D13:J13,3))</f>
        <v>1338</v>
      </c>
    </row>
    <row r="14" spans="1:13" x14ac:dyDescent="0.25">
      <c r="A14" s="134">
        <v>5</v>
      </c>
      <c r="B14" s="139" t="s">
        <v>112</v>
      </c>
      <c r="C14" s="597">
        <v>3189</v>
      </c>
      <c r="D14" s="147">
        <v>448</v>
      </c>
      <c r="E14" s="147"/>
      <c r="F14" s="147">
        <v>434</v>
      </c>
      <c r="G14" s="147">
        <v>451</v>
      </c>
      <c r="H14" s="136"/>
      <c r="I14" s="136"/>
      <c r="J14" s="136"/>
      <c r="K14" s="136">
        <f>(LARGE(D14:J14,1)+LARGE(D14:J14,2)+LARGE(D14:J14,3))</f>
        <v>1333</v>
      </c>
    </row>
    <row r="15" spans="1:13" x14ac:dyDescent="0.25">
      <c r="A15" s="134">
        <v>6</v>
      </c>
      <c r="B15" s="31" t="s">
        <v>149</v>
      </c>
      <c r="C15" s="597">
        <v>1701</v>
      </c>
      <c r="D15" s="184">
        <v>456</v>
      </c>
      <c r="E15" s="138">
        <v>423</v>
      </c>
      <c r="F15" s="32"/>
      <c r="G15" s="138"/>
      <c r="H15" s="134"/>
      <c r="I15" s="134"/>
      <c r="J15" s="134"/>
      <c r="K15" s="150" t="e">
        <f>(LARGE(D15:J15,1)+LARGE(D15:J15,2)+LARGE(D15:J15,3))</f>
        <v>#NUM!</v>
      </c>
    </row>
    <row r="16" spans="1:13" x14ac:dyDescent="0.25">
      <c r="A16" s="134">
        <v>7</v>
      </c>
      <c r="B16" s="146" t="s">
        <v>150</v>
      </c>
      <c r="C16" s="596">
        <v>5654</v>
      </c>
      <c r="D16" s="380">
        <v>428</v>
      </c>
      <c r="E16" s="369">
        <v>398</v>
      </c>
      <c r="F16" s="369"/>
      <c r="G16" s="369"/>
      <c r="H16" s="381"/>
      <c r="I16" s="381"/>
      <c r="J16" s="381"/>
      <c r="K16" s="136" t="e">
        <f>(LARGE(D16:J16,1)+LARGE(D16:J16,2)+LARGE(D16:J16,3))</f>
        <v>#NUM!</v>
      </c>
    </row>
    <row r="17" spans="1:11" x14ac:dyDescent="0.25">
      <c r="A17" s="134">
        <v>8</v>
      </c>
      <c r="B17" s="146" t="s">
        <v>152</v>
      </c>
      <c r="C17" s="596">
        <v>2091</v>
      </c>
      <c r="D17" s="147">
        <v>424</v>
      </c>
      <c r="E17" s="147"/>
      <c r="F17" s="147"/>
      <c r="G17" s="147">
        <v>322</v>
      </c>
      <c r="H17" s="136"/>
      <c r="I17" s="136"/>
      <c r="J17" s="136"/>
      <c r="K17" s="136" t="e">
        <f>(LARGE(D17:J17,1)+LARGE(D17:J17,2)+LARGE(D17:J17,3))</f>
        <v>#NUM!</v>
      </c>
    </row>
    <row r="18" spans="1:11" x14ac:dyDescent="0.25">
      <c r="A18" s="134">
        <v>9</v>
      </c>
      <c r="B18" s="139" t="s">
        <v>154</v>
      </c>
      <c r="C18" s="597">
        <v>5711</v>
      </c>
      <c r="D18" s="147">
        <v>391</v>
      </c>
      <c r="E18" s="32">
        <v>372</v>
      </c>
      <c r="F18" s="32"/>
      <c r="G18" s="32"/>
      <c r="H18" s="150"/>
      <c r="I18" s="150"/>
      <c r="J18" s="150"/>
      <c r="K18" s="136" t="e">
        <f>(LARGE(D18:J18,1)+LARGE(D18:J18,2)+LARGE(D18:J18,3))</f>
        <v>#NUM!</v>
      </c>
    </row>
    <row r="19" spans="1:11" x14ac:dyDescent="0.25">
      <c r="A19" s="134">
        <v>10</v>
      </c>
      <c r="B19" s="139" t="s">
        <v>155</v>
      </c>
      <c r="C19" s="597">
        <v>5475</v>
      </c>
      <c r="D19" s="147">
        <v>172</v>
      </c>
      <c r="E19" s="32"/>
      <c r="F19" s="32"/>
      <c r="G19" s="32"/>
      <c r="H19" s="150"/>
      <c r="I19" s="150"/>
      <c r="J19" s="150"/>
      <c r="K19" s="136" t="e">
        <f>(LARGE(D19:J19,1)+LARGE(D19:J19,2)+LARGE(D19:J19,3))</f>
        <v>#NUM!</v>
      </c>
    </row>
    <row r="20" spans="1:11" x14ac:dyDescent="0.25">
      <c r="A20" s="138">
        <v>11</v>
      </c>
      <c r="B20" s="409" t="s">
        <v>262</v>
      </c>
      <c r="C20" s="598">
        <v>6516</v>
      </c>
      <c r="D20" s="193"/>
      <c r="E20" s="32">
        <v>424</v>
      </c>
      <c r="F20" s="32"/>
      <c r="G20" s="32"/>
      <c r="H20" s="150"/>
      <c r="I20" s="150"/>
      <c r="J20" s="150"/>
      <c r="K20" s="136" t="e">
        <f>(LARGE(D20:J20,1)+LARGE(D20:J20,2)+LARGE(D20:J20,3))</f>
        <v>#NUM!</v>
      </c>
    </row>
    <row r="21" spans="1:11" x14ac:dyDescent="0.25">
      <c r="A21" s="194">
        <v>12</v>
      </c>
      <c r="B21" s="139" t="s">
        <v>236</v>
      </c>
      <c r="C21" s="597">
        <v>6610</v>
      </c>
      <c r="D21" s="32"/>
      <c r="E21" s="195">
        <v>415</v>
      </c>
      <c r="F21" s="32"/>
      <c r="G21" s="32">
        <v>414</v>
      </c>
      <c r="H21" s="32"/>
      <c r="I21" s="32"/>
      <c r="J21" s="32"/>
      <c r="K21" s="136" t="e">
        <f>(LARGE(D21:J21,1)+LARGE(D21:J21,2)+LARGE(D21:J21,3))</f>
        <v>#NUM!</v>
      </c>
    </row>
    <row r="22" spans="1:11" x14ac:dyDescent="0.25">
      <c r="A22" s="138">
        <v>13</v>
      </c>
      <c r="B22" s="475" t="s">
        <v>95</v>
      </c>
      <c r="C22" s="599">
        <v>6566</v>
      </c>
      <c r="D22" s="150"/>
      <c r="E22" s="32">
        <v>212</v>
      </c>
      <c r="F22" s="32"/>
      <c r="G22" s="32"/>
      <c r="H22" s="32"/>
      <c r="I22" s="32"/>
      <c r="J22" s="32"/>
      <c r="K22" s="136" t="e">
        <f>(LARGE(D22:J22,1)+LARGE(D22:J22,2)+LARGE(D22:J22,3))</f>
        <v>#NUM!</v>
      </c>
    </row>
    <row r="23" spans="1:11" x14ac:dyDescent="0.25">
      <c r="A23" s="138">
        <v>14</v>
      </c>
      <c r="B23" s="31" t="s">
        <v>548</v>
      </c>
      <c r="C23" s="597">
        <v>5507</v>
      </c>
      <c r="D23" s="138"/>
      <c r="E23" s="32"/>
      <c r="F23" s="32">
        <v>284</v>
      </c>
      <c r="G23" s="32"/>
      <c r="H23" s="138"/>
      <c r="I23" s="138"/>
      <c r="J23" s="138"/>
      <c r="K23" s="136" t="e">
        <f t="shared" ref="K10:K25" si="0">(LARGE(D23:J23,1)+LARGE(D23:J23,2)+LARGE(D23:J23,3))</f>
        <v>#NUM!</v>
      </c>
    </row>
    <row r="24" spans="1:11" x14ac:dyDescent="0.25">
      <c r="A24" s="138">
        <v>15</v>
      </c>
      <c r="B24" s="31" t="s">
        <v>549</v>
      </c>
      <c r="C24" s="597">
        <v>5795</v>
      </c>
      <c r="D24" s="138"/>
      <c r="E24" s="32"/>
      <c r="F24" s="410">
        <v>184</v>
      </c>
      <c r="G24" s="32"/>
      <c r="H24" s="138"/>
      <c r="I24" s="138"/>
      <c r="J24" s="138"/>
      <c r="K24" s="136" t="e">
        <f t="shared" si="0"/>
        <v>#NUM!</v>
      </c>
    </row>
    <row r="25" spans="1:11" x14ac:dyDescent="0.25">
      <c r="A25" s="138">
        <v>16</v>
      </c>
      <c r="B25" s="31" t="s">
        <v>78</v>
      </c>
      <c r="C25" s="597">
        <v>2594</v>
      </c>
      <c r="D25" s="138"/>
      <c r="E25" s="32"/>
      <c r="F25" s="95"/>
      <c r="G25" s="138"/>
      <c r="H25" s="138">
        <v>414</v>
      </c>
      <c r="I25" s="138"/>
      <c r="J25" s="138"/>
      <c r="K25" s="136" t="e">
        <f t="shared" si="0"/>
        <v>#NUM!</v>
      </c>
    </row>
    <row r="26" spans="1:11" x14ac:dyDescent="0.25">
      <c r="A26" s="138">
        <v>17</v>
      </c>
      <c r="B26" s="31"/>
      <c r="C26" s="31"/>
      <c r="D26" s="138"/>
      <c r="E26" s="32"/>
      <c r="F26" s="32"/>
      <c r="G26" s="138"/>
      <c r="H26" s="138"/>
      <c r="I26" s="138"/>
      <c r="J26" s="138"/>
      <c r="K26" s="136" t="e">
        <f t="shared" ref="K26" si="1">(LARGE(D26:J26,1)+LARGE(D26:J26,2)+LARGE(D26:J26,3))</f>
        <v>#NUM!</v>
      </c>
    </row>
    <row r="27" spans="1:11" x14ac:dyDescent="0.25">
      <c r="A27" s="138">
        <v>18</v>
      </c>
      <c r="B27" s="31"/>
      <c r="C27" s="31"/>
      <c r="D27" s="95"/>
      <c r="E27" s="95"/>
      <c r="F27" s="95"/>
      <c r="G27" s="32"/>
      <c r="H27" s="95"/>
      <c r="I27" s="95"/>
      <c r="J27" s="95"/>
      <c r="K27" s="136" t="e">
        <f t="shared" ref="K27:K29" si="2">(LARGE(D27:J27,1)+LARGE(D27:J27,2)+LARGE(D27:J27,3))</f>
        <v>#NUM!</v>
      </c>
    </row>
    <row r="28" spans="1:11" x14ac:dyDescent="0.25">
      <c r="A28" s="138">
        <v>19</v>
      </c>
      <c r="B28" s="31"/>
      <c r="C28" s="31"/>
      <c r="D28" s="95"/>
      <c r="E28" s="95"/>
      <c r="F28" s="95"/>
      <c r="G28" s="32"/>
      <c r="H28" s="95"/>
      <c r="I28" s="95"/>
      <c r="J28" s="95"/>
      <c r="K28" s="136" t="e">
        <f t="shared" si="2"/>
        <v>#NUM!</v>
      </c>
    </row>
    <row r="29" spans="1:11" x14ac:dyDescent="0.25">
      <c r="A29" s="138">
        <v>20</v>
      </c>
      <c r="B29" s="31"/>
      <c r="C29" s="31"/>
      <c r="D29" s="95"/>
      <c r="E29" s="95"/>
      <c r="F29" s="95"/>
      <c r="G29" s="95"/>
      <c r="H29" s="32"/>
      <c r="I29" s="95"/>
      <c r="J29" s="95"/>
      <c r="K29" s="136" t="e">
        <f t="shared" si="2"/>
        <v>#NUM!</v>
      </c>
    </row>
  </sheetData>
  <sortState xmlns:xlrd2="http://schemas.microsoft.com/office/spreadsheetml/2017/richdata2" ref="B10:K14">
    <sortCondition descending="1" ref="K10:K14"/>
  </sortState>
  <mergeCells count="5">
    <mergeCell ref="A1:B3"/>
    <mergeCell ref="D1:J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9FF99"/>
    <pageSetUpPr fitToPage="1"/>
  </sheetPr>
  <dimension ref="A1:J33"/>
  <sheetViews>
    <sheetView zoomScale="80" zoomScaleNormal="80" workbookViewId="0">
      <selection activeCell="C1" sqref="C1:C1048576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3.28515625" hidden="1" customWidth="1"/>
    <col min="4" max="9" width="10.140625" customWidth="1"/>
    <col min="10" max="10" width="11.5703125" customWidth="1"/>
  </cols>
  <sheetData>
    <row r="1" spans="1:10" ht="26.25" x14ac:dyDescent="0.25">
      <c r="A1" s="713" t="s">
        <v>71</v>
      </c>
      <c r="B1" s="713"/>
      <c r="C1" s="532"/>
      <c r="D1" s="714"/>
      <c r="E1" s="714"/>
      <c r="F1" s="714"/>
      <c r="G1" s="714"/>
      <c r="H1" s="714"/>
      <c r="I1" s="714"/>
      <c r="J1" s="714"/>
    </row>
    <row r="2" spans="1:10" ht="21" customHeight="1" x14ac:dyDescent="0.25">
      <c r="A2" s="713"/>
      <c r="B2" s="713"/>
      <c r="C2" s="532"/>
      <c r="D2" s="714"/>
      <c r="E2" s="714"/>
      <c r="F2" s="714"/>
      <c r="G2" s="714"/>
      <c r="H2" s="714"/>
      <c r="I2" s="714"/>
      <c r="J2" s="714"/>
    </row>
    <row r="3" spans="1:10" ht="12" customHeight="1" x14ac:dyDescent="0.25">
      <c r="A3" s="713"/>
      <c r="B3" s="713"/>
      <c r="C3" s="532"/>
      <c r="D3" s="714"/>
      <c r="E3" s="714"/>
      <c r="F3" s="714"/>
      <c r="G3" s="714"/>
      <c r="H3" s="714"/>
      <c r="I3" s="714"/>
      <c r="J3" s="714"/>
    </row>
    <row r="4" spans="1:10" ht="26.25" x14ac:dyDescent="0.25">
      <c r="A4" s="716" t="s">
        <v>61</v>
      </c>
      <c r="B4" s="716"/>
      <c r="C4" s="533"/>
      <c r="D4" s="714"/>
      <c r="E4" s="714"/>
      <c r="F4" s="714"/>
      <c r="G4" s="714"/>
      <c r="H4" s="714"/>
      <c r="I4" s="714"/>
      <c r="J4" s="714"/>
    </row>
    <row r="5" spans="1:10" x14ac:dyDescent="0.25">
      <c r="A5" s="717" t="s">
        <v>52</v>
      </c>
      <c r="B5" s="717"/>
      <c r="C5" s="534"/>
      <c r="D5" s="714"/>
      <c r="E5" s="714"/>
      <c r="F5" s="714"/>
      <c r="G5" s="714"/>
      <c r="H5" s="714"/>
      <c r="I5" s="714"/>
      <c r="J5" s="714"/>
    </row>
    <row r="6" spans="1:10" x14ac:dyDescent="0.25">
      <c r="A6" s="720" t="s">
        <v>53</v>
      </c>
      <c r="B6" s="720"/>
      <c r="C6" s="513"/>
      <c r="D6" s="714"/>
      <c r="E6" s="714"/>
      <c r="F6" s="714"/>
      <c r="G6" s="714"/>
      <c r="H6" s="714"/>
      <c r="I6" s="714"/>
      <c r="J6" s="714"/>
    </row>
    <row r="7" spans="1:10" ht="15.75" thickBot="1" x14ac:dyDescent="0.3">
      <c r="A7" s="721"/>
      <c r="B7" s="721"/>
      <c r="C7" s="546"/>
      <c r="D7" s="715"/>
      <c r="E7" s="715"/>
      <c r="F7" s="715"/>
      <c r="G7" s="715"/>
      <c r="H7" s="715"/>
      <c r="I7" s="715"/>
      <c r="J7" s="715"/>
    </row>
    <row r="8" spans="1:10" ht="15.75" thickBot="1" x14ac:dyDescent="0.3">
      <c r="A8" s="197" t="s">
        <v>0</v>
      </c>
      <c r="B8" s="198" t="s">
        <v>1</v>
      </c>
      <c r="C8" s="198" t="s">
        <v>412</v>
      </c>
      <c r="D8" s="198">
        <v>45360</v>
      </c>
      <c r="E8" s="199">
        <v>45466</v>
      </c>
      <c r="F8" s="200"/>
      <c r="G8" s="199"/>
      <c r="H8" s="199"/>
      <c r="I8" s="199"/>
      <c r="J8" s="201" t="s">
        <v>2</v>
      </c>
    </row>
    <row r="9" spans="1:10" ht="19.5" customHeight="1" x14ac:dyDescent="0.3">
      <c r="A9" s="480">
        <v>1</v>
      </c>
      <c r="B9" s="481" t="s">
        <v>199</v>
      </c>
      <c r="C9" s="605">
        <v>2149</v>
      </c>
      <c r="D9" s="468">
        <v>478</v>
      </c>
      <c r="E9" s="468"/>
      <c r="F9" s="468"/>
      <c r="G9" s="468"/>
      <c r="H9" s="468"/>
      <c r="I9" s="468"/>
      <c r="J9" s="482" t="e">
        <f t="shared" ref="J9:J21" si="0">(LARGE(D9:I9,1)+LARGE(D9:I9,2)+LARGE(D9:I9,3))</f>
        <v>#NUM!</v>
      </c>
    </row>
    <row r="10" spans="1:10" x14ac:dyDescent="0.25">
      <c r="A10" s="483">
        <v>2</v>
      </c>
      <c r="B10" s="484" t="s">
        <v>75</v>
      </c>
      <c r="C10" s="606">
        <v>1927</v>
      </c>
      <c r="D10" s="202">
        <v>475</v>
      </c>
      <c r="E10" s="150">
        <v>474</v>
      </c>
      <c r="F10" s="150"/>
      <c r="G10" s="150"/>
      <c r="H10" s="150"/>
      <c r="I10" s="150"/>
      <c r="J10" s="390" t="e">
        <f t="shared" si="0"/>
        <v>#NUM!</v>
      </c>
    </row>
    <row r="11" spans="1:10" x14ac:dyDescent="0.25">
      <c r="A11" s="203">
        <v>3</v>
      </c>
      <c r="B11" s="204" t="s">
        <v>200</v>
      </c>
      <c r="C11" s="609">
        <v>2437</v>
      </c>
      <c r="D11" s="32">
        <v>66</v>
      </c>
      <c r="E11" s="32"/>
      <c r="F11" s="32"/>
      <c r="G11" s="32"/>
      <c r="H11" s="147"/>
      <c r="I11" s="147"/>
      <c r="J11" s="205" t="e">
        <f t="shared" si="0"/>
        <v>#NUM!</v>
      </c>
    </row>
    <row r="12" spans="1:10" x14ac:dyDescent="0.25">
      <c r="A12" s="203">
        <v>4</v>
      </c>
      <c r="B12" s="204" t="s">
        <v>41</v>
      </c>
      <c r="C12" s="609">
        <v>2157</v>
      </c>
      <c r="D12" s="32"/>
      <c r="E12" s="32">
        <v>479</v>
      </c>
      <c r="F12" s="32"/>
      <c r="G12" s="32"/>
      <c r="H12" s="32"/>
      <c r="I12" s="32"/>
      <c r="J12" s="205" t="e">
        <f t="shared" si="0"/>
        <v>#NUM!</v>
      </c>
    </row>
    <row r="13" spans="1:10" x14ac:dyDescent="0.25">
      <c r="A13" s="203">
        <v>5</v>
      </c>
      <c r="B13" s="206"/>
      <c r="C13" s="608"/>
      <c r="D13" s="207"/>
      <c r="E13" s="147"/>
      <c r="F13" s="147"/>
      <c r="G13" s="147"/>
      <c r="H13" s="147"/>
      <c r="I13" s="147"/>
      <c r="J13" s="205" t="e">
        <f t="shared" si="0"/>
        <v>#NUM!</v>
      </c>
    </row>
    <row r="14" spans="1:10" x14ac:dyDescent="0.25">
      <c r="A14" s="203">
        <v>6</v>
      </c>
      <c r="B14" s="204"/>
      <c r="C14" s="607"/>
      <c r="D14" s="32"/>
      <c r="E14" s="32"/>
      <c r="F14" s="32"/>
      <c r="G14" s="32"/>
      <c r="H14" s="147"/>
      <c r="I14" s="147"/>
      <c r="J14" s="205" t="e">
        <f t="shared" si="0"/>
        <v>#NUM!</v>
      </c>
    </row>
    <row r="15" spans="1:10" x14ac:dyDescent="0.25">
      <c r="A15" s="203">
        <v>7</v>
      </c>
      <c r="B15" s="78"/>
      <c r="C15" s="609"/>
      <c r="D15" s="32"/>
      <c r="E15" s="32"/>
      <c r="F15" s="32"/>
      <c r="G15" s="32"/>
      <c r="H15" s="32"/>
      <c r="I15" s="32"/>
      <c r="J15" s="205" t="e">
        <f t="shared" si="0"/>
        <v>#NUM!</v>
      </c>
    </row>
    <row r="16" spans="1:10" x14ac:dyDescent="0.25">
      <c r="A16" s="203">
        <v>8</v>
      </c>
      <c r="B16" s="204"/>
      <c r="C16" s="607"/>
      <c r="D16" s="32"/>
      <c r="E16" s="32"/>
      <c r="F16" s="32"/>
      <c r="G16" s="150"/>
      <c r="H16" s="150"/>
      <c r="I16" s="150"/>
      <c r="J16" s="205" t="e">
        <f t="shared" si="0"/>
        <v>#NUM!</v>
      </c>
    </row>
    <row r="17" spans="1:10" x14ac:dyDescent="0.25">
      <c r="A17" s="203">
        <v>9</v>
      </c>
      <c r="B17" s="204"/>
      <c r="C17" s="607"/>
      <c r="D17" s="32"/>
      <c r="E17" s="32"/>
      <c r="F17" s="32"/>
      <c r="G17" s="32"/>
      <c r="H17" s="32"/>
      <c r="I17" s="32"/>
      <c r="J17" s="205" t="e">
        <f t="shared" si="0"/>
        <v>#NUM!</v>
      </c>
    </row>
    <row r="18" spans="1:10" x14ac:dyDescent="0.25">
      <c r="A18" s="203">
        <v>10</v>
      </c>
      <c r="B18" s="208"/>
      <c r="C18" s="610"/>
      <c r="D18" s="32"/>
      <c r="E18" s="95"/>
      <c r="F18" s="32"/>
      <c r="G18" s="32"/>
      <c r="H18" s="32"/>
      <c r="I18" s="32"/>
      <c r="J18" s="205" t="e">
        <f t="shared" si="0"/>
        <v>#NUM!</v>
      </c>
    </row>
    <row r="19" spans="1:10" x14ac:dyDescent="0.25">
      <c r="A19" s="203">
        <v>11</v>
      </c>
      <c r="B19" s="209"/>
      <c r="C19" s="611"/>
      <c r="D19" s="174"/>
      <c r="E19" s="32"/>
      <c r="F19" s="32"/>
      <c r="G19" s="32"/>
      <c r="H19" s="147"/>
      <c r="I19" s="147"/>
      <c r="J19" s="205" t="e">
        <f t="shared" si="0"/>
        <v>#NUM!</v>
      </c>
    </row>
    <row r="20" spans="1:10" x14ac:dyDescent="0.25">
      <c r="A20" s="203">
        <v>12</v>
      </c>
      <c r="B20" s="204"/>
      <c r="C20" s="607"/>
      <c r="D20" s="139"/>
      <c r="E20" s="32"/>
      <c r="F20" s="32"/>
      <c r="G20" s="32"/>
      <c r="H20" s="147"/>
      <c r="I20" s="147"/>
      <c r="J20" s="205" t="e">
        <f t="shared" si="0"/>
        <v>#NUM!</v>
      </c>
    </row>
    <row r="21" spans="1:10" x14ac:dyDescent="0.25">
      <c r="A21" s="203">
        <v>13</v>
      </c>
      <c r="B21" s="209"/>
      <c r="C21" s="611"/>
      <c r="D21" s="210"/>
      <c r="E21" s="32"/>
      <c r="F21" s="32"/>
      <c r="G21" s="32"/>
      <c r="H21" s="32"/>
      <c r="I21" s="32"/>
      <c r="J21" s="205" t="e">
        <f t="shared" si="0"/>
        <v>#NUM!</v>
      </c>
    </row>
    <row r="22" spans="1:10" x14ac:dyDescent="0.25">
      <c r="A22" s="72">
        <v>14</v>
      </c>
      <c r="B22" s="74"/>
      <c r="C22" s="612"/>
      <c r="D22" s="27"/>
      <c r="E22" s="25"/>
      <c r="F22" s="25"/>
      <c r="G22" s="25"/>
      <c r="H22" s="25"/>
      <c r="I22" s="25"/>
      <c r="J22" s="26"/>
    </row>
    <row r="23" spans="1:10" x14ac:dyDescent="0.25">
      <c r="A23" s="72">
        <v>15</v>
      </c>
      <c r="B23" s="75"/>
      <c r="C23" s="613"/>
      <c r="D23" s="22"/>
      <c r="E23" s="23"/>
      <c r="F23" s="23"/>
      <c r="G23" s="23"/>
      <c r="H23" s="25"/>
      <c r="I23" s="25"/>
      <c r="J23" s="26"/>
    </row>
    <row r="24" spans="1:10" x14ac:dyDescent="0.25">
      <c r="A24" s="72">
        <v>16</v>
      </c>
      <c r="B24" s="74"/>
      <c r="C24" s="612"/>
      <c r="D24" s="27"/>
      <c r="E24" s="23"/>
      <c r="F24" s="23"/>
      <c r="G24" s="23"/>
      <c r="H24" s="23"/>
      <c r="I24" s="23"/>
      <c r="J24" s="26"/>
    </row>
    <row r="25" spans="1:10" x14ac:dyDescent="0.25">
      <c r="A25" s="72">
        <v>17</v>
      </c>
      <c r="B25" s="77"/>
      <c r="C25" s="614"/>
      <c r="D25" s="29"/>
      <c r="E25" s="30"/>
      <c r="F25" s="30"/>
      <c r="G25" s="30"/>
      <c r="H25" s="30"/>
      <c r="I25" s="30"/>
      <c r="J25" s="26"/>
    </row>
    <row r="26" spans="1:10" x14ac:dyDescent="0.25">
      <c r="A26" s="72">
        <v>18</v>
      </c>
      <c r="B26" s="76"/>
      <c r="C26" s="615"/>
      <c r="D26" s="28"/>
      <c r="E26" s="23"/>
      <c r="F26" s="23"/>
      <c r="G26" s="23"/>
      <c r="H26" s="23"/>
      <c r="I26" s="23"/>
      <c r="J26" s="26"/>
    </row>
    <row r="27" spans="1:10" x14ac:dyDescent="0.25">
      <c r="A27" s="72">
        <v>19</v>
      </c>
      <c r="B27" s="76"/>
      <c r="C27" s="615"/>
      <c r="D27" s="28"/>
      <c r="E27" s="23"/>
      <c r="F27" s="23"/>
      <c r="G27" s="23"/>
      <c r="H27" s="23"/>
      <c r="I27" s="23"/>
      <c r="J27" s="26"/>
    </row>
    <row r="28" spans="1:10" x14ac:dyDescent="0.25">
      <c r="A28" s="72">
        <v>20</v>
      </c>
      <c r="B28" s="78"/>
      <c r="C28" s="609"/>
      <c r="D28" s="31"/>
      <c r="E28" s="32"/>
      <c r="F28" s="32"/>
      <c r="G28" s="32"/>
      <c r="H28" s="32"/>
      <c r="I28" s="32"/>
      <c r="J28" s="79"/>
    </row>
    <row r="29" spans="1:10" x14ac:dyDescent="0.25">
      <c r="A29" s="72">
        <v>21</v>
      </c>
      <c r="B29" s="75"/>
      <c r="C29" s="613"/>
      <c r="D29" s="22"/>
      <c r="E29" s="23"/>
      <c r="F29" s="23"/>
      <c r="G29" s="23"/>
      <c r="H29" s="23"/>
      <c r="I29" s="23"/>
      <c r="J29" s="26"/>
    </row>
    <row r="30" spans="1:10" x14ac:dyDescent="0.25">
      <c r="A30" s="72"/>
      <c r="B30" s="75"/>
      <c r="C30" s="613"/>
      <c r="D30" s="22"/>
      <c r="E30" s="23"/>
      <c r="F30" s="23"/>
      <c r="G30" s="23"/>
      <c r="H30" s="23"/>
      <c r="I30" s="23"/>
      <c r="J30" s="26"/>
    </row>
    <row r="31" spans="1:10" x14ac:dyDescent="0.25">
      <c r="A31" s="72"/>
      <c r="B31" s="75"/>
      <c r="C31" s="613"/>
      <c r="D31" s="22"/>
      <c r="E31" s="23"/>
      <c r="F31" s="23"/>
      <c r="G31" s="23"/>
      <c r="H31" s="23"/>
      <c r="I31" s="23"/>
      <c r="J31" s="26"/>
    </row>
    <row r="32" spans="1:10" x14ac:dyDescent="0.25">
      <c r="A32" s="72"/>
      <c r="B32" s="75"/>
      <c r="C32" s="613"/>
      <c r="D32" s="22"/>
      <c r="E32" s="23"/>
      <c r="F32" s="23"/>
      <c r="G32" s="23"/>
      <c r="H32" s="23"/>
      <c r="I32" s="23"/>
      <c r="J32" s="26"/>
    </row>
    <row r="33" spans="1:10" ht="15.75" thickBot="1" x14ac:dyDescent="0.3">
      <c r="A33" s="73"/>
      <c r="B33" s="80"/>
      <c r="C33" s="616"/>
      <c r="D33" s="9"/>
      <c r="E33" s="10"/>
      <c r="F33" s="10"/>
      <c r="G33" s="10"/>
      <c r="H33" s="10"/>
      <c r="I33" s="10"/>
      <c r="J33" s="81"/>
    </row>
  </sheetData>
  <sortState xmlns:xlrd2="http://schemas.microsoft.com/office/spreadsheetml/2017/richdata2" ref="B6:J9">
    <sortCondition descending="1" ref="J6:J9"/>
  </sortState>
  <mergeCells count="5">
    <mergeCell ref="A1:B3"/>
    <mergeCell ref="D1:J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P39"/>
  <sheetViews>
    <sheetView zoomScale="97" zoomScaleNormal="97" workbookViewId="0">
      <selection activeCell="C1" sqref="C1:C1048576"/>
    </sheetView>
  </sheetViews>
  <sheetFormatPr baseColWidth="10" defaultRowHeight="15" x14ac:dyDescent="0.25"/>
  <cols>
    <col min="1" max="1" width="6.85546875" customWidth="1"/>
    <col min="2" max="2" width="52" customWidth="1"/>
    <col min="3" max="3" width="12.42578125" hidden="1" customWidth="1"/>
    <col min="4" max="13" width="10.140625" style="6" customWidth="1"/>
    <col min="14" max="14" width="11.5703125" style="6" customWidth="1"/>
  </cols>
  <sheetData>
    <row r="1" spans="1:16" ht="15" customHeight="1" x14ac:dyDescent="0.25">
      <c r="A1" s="713" t="s">
        <v>71</v>
      </c>
      <c r="B1" s="713"/>
      <c r="C1" s="532"/>
      <c r="D1" s="714"/>
      <c r="E1" s="714"/>
      <c r="F1" s="714"/>
      <c r="G1" s="714"/>
      <c r="H1" s="714"/>
      <c r="I1" s="714"/>
      <c r="J1" s="714"/>
      <c r="K1" s="714"/>
    </row>
    <row r="2" spans="1:16" ht="21" customHeight="1" x14ac:dyDescent="0.25">
      <c r="A2" s="713"/>
      <c r="B2" s="713"/>
      <c r="C2" s="532"/>
      <c r="D2" s="714"/>
      <c r="E2" s="714"/>
      <c r="F2" s="714"/>
      <c r="G2" s="714"/>
      <c r="H2" s="714"/>
      <c r="I2" s="714"/>
      <c r="J2" s="714"/>
      <c r="K2" s="714"/>
    </row>
    <row r="3" spans="1:16" ht="12" customHeight="1" x14ac:dyDescent="0.25">
      <c r="A3" s="713"/>
      <c r="B3" s="713"/>
      <c r="C3" s="532"/>
      <c r="D3" s="714"/>
      <c r="E3" s="714"/>
      <c r="F3" s="714"/>
      <c r="G3" s="714"/>
      <c r="H3" s="714"/>
      <c r="I3" s="714"/>
      <c r="J3" s="714"/>
      <c r="K3" s="714"/>
      <c r="L3" s="18"/>
      <c r="M3" s="18"/>
      <c r="N3" s="18"/>
      <c r="O3" s="18"/>
      <c r="P3" s="18"/>
    </row>
    <row r="4" spans="1:16" ht="26.25" customHeight="1" x14ac:dyDescent="0.25">
      <c r="A4" s="716" t="s">
        <v>534</v>
      </c>
      <c r="B4" s="716"/>
      <c r="C4" s="533"/>
      <c r="D4" s="714"/>
      <c r="E4" s="714"/>
      <c r="F4" s="714"/>
      <c r="G4" s="714"/>
      <c r="H4" s="714"/>
      <c r="I4" s="714"/>
      <c r="J4" s="714"/>
      <c r="K4" s="714"/>
    </row>
    <row r="5" spans="1:16" ht="15" customHeight="1" x14ac:dyDescent="0.25">
      <c r="A5" s="717" t="s">
        <v>52</v>
      </c>
      <c r="B5" s="717"/>
      <c r="C5" s="534"/>
      <c r="D5" s="714"/>
      <c r="E5" s="714"/>
      <c r="F5" s="714"/>
      <c r="G5" s="714"/>
      <c r="H5" s="714"/>
      <c r="I5" s="714"/>
      <c r="J5" s="714"/>
      <c r="K5" s="714"/>
    </row>
    <row r="6" spans="1:16" x14ac:dyDescent="0.25">
      <c r="A6" s="720" t="s">
        <v>53</v>
      </c>
      <c r="B6" s="720"/>
      <c r="C6" s="513"/>
      <c r="D6" s="714"/>
      <c r="E6" s="714"/>
      <c r="F6" s="714"/>
      <c r="G6" s="714"/>
      <c r="H6" s="714"/>
      <c r="I6" s="714"/>
      <c r="J6" s="714"/>
      <c r="K6" s="714"/>
    </row>
    <row r="7" spans="1:16" x14ac:dyDescent="0.25">
      <c r="A7" s="721"/>
      <c r="B7" s="721"/>
      <c r="C7" s="546"/>
      <c r="D7" s="715"/>
      <c r="E7" s="715"/>
      <c r="F7" s="715"/>
      <c r="G7" s="715"/>
      <c r="H7" s="715"/>
      <c r="I7" s="715"/>
      <c r="J7" s="715"/>
      <c r="K7" s="715"/>
    </row>
    <row r="8" spans="1:16" ht="15.75" thickBot="1" x14ac:dyDescent="0.3">
      <c r="A8" s="513"/>
      <c r="B8" s="513"/>
      <c r="C8" s="513"/>
      <c r="D8" t="s">
        <v>530</v>
      </c>
      <c r="E8"/>
      <c r="F8"/>
      <c r="G8"/>
      <c r="H8"/>
      <c r="I8"/>
      <c r="J8"/>
      <c r="K8"/>
    </row>
    <row r="9" spans="1:16" ht="15.75" thickBot="1" x14ac:dyDescent="0.3">
      <c r="A9" s="211" t="s">
        <v>0</v>
      </c>
      <c r="B9" s="212" t="s">
        <v>1</v>
      </c>
      <c r="C9" s="212" t="s">
        <v>412</v>
      </c>
      <c r="D9" s="213">
        <v>45438</v>
      </c>
      <c r="E9" s="566"/>
      <c r="F9" s="214"/>
      <c r="G9" s="215"/>
      <c r="H9" s="216"/>
      <c r="I9" s="217"/>
      <c r="J9" s="218"/>
      <c r="K9" s="218"/>
      <c r="L9" s="218"/>
      <c r="M9" s="218"/>
      <c r="N9" s="219" t="s">
        <v>2</v>
      </c>
    </row>
    <row r="10" spans="1:16" ht="19.5" customHeight="1" x14ac:dyDescent="0.25">
      <c r="A10" s="362">
        <v>1</v>
      </c>
      <c r="B10" s="95" t="s">
        <v>392</v>
      </c>
      <c r="C10" s="139">
        <v>2240</v>
      </c>
      <c r="D10" s="129">
        <v>223</v>
      </c>
      <c r="E10" s="129"/>
      <c r="F10" s="129"/>
      <c r="G10" s="129"/>
      <c r="H10" s="129"/>
      <c r="I10" s="129"/>
      <c r="J10" s="133"/>
      <c r="K10" s="133"/>
      <c r="L10" s="133"/>
      <c r="M10" s="473"/>
      <c r="N10" s="485" t="e">
        <f>(LARGE(D10:M10,1)+LARGE(D10:M10,2)+LARGE(D10:M10,3))</f>
        <v>#NUM!</v>
      </c>
    </row>
    <row r="11" spans="1:16" x14ac:dyDescent="0.25">
      <c r="A11" s="138">
        <v>2</v>
      </c>
      <c r="B11" s="95" t="s">
        <v>535</v>
      </c>
      <c r="C11" s="139">
        <v>2009</v>
      </c>
      <c r="D11" s="129">
        <v>116</v>
      </c>
      <c r="E11" s="129"/>
      <c r="F11" s="129"/>
      <c r="G11" s="129"/>
      <c r="H11" s="129"/>
      <c r="I11" s="129"/>
      <c r="J11" s="473"/>
      <c r="K11" s="473"/>
      <c r="L11" s="473"/>
      <c r="M11" s="129"/>
      <c r="N11" s="485" t="e">
        <f t="shared" ref="N11:N39" si="0">(LARGE(D11:M11,1)+LARGE(D11:M11,2)+LARGE(D11:M11,3))</f>
        <v>#NUM!</v>
      </c>
    </row>
    <row r="12" spans="1:16" x14ac:dyDescent="0.25">
      <c r="A12" s="138">
        <v>3</v>
      </c>
      <c r="B12" s="146" t="s">
        <v>536</v>
      </c>
      <c r="C12" s="146">
        <v>3804</v>
      </c>
      <c r="D12" s="153">
        <v>59</v>
      </c>
      <c r="E12" s="153"/>
      <c r="F12" s="153"/>
      <c r="G12" s="153"/>
      <c r="H12" s="153"/>
      <c r="I12" s="153"/>
      <c r="J12" s="153"/>
      <c r="K12" s="153"/>
      <c r="L12" s="153"/>
      <c r="M12" s="153"/>
      <c r="N12" s="220" t="e">
        <f t="shared" si="0"/>
        <v>#NUM!</v>
      </c>
    </row>
    <row r="13" spans="1:16" x14ac:dyDescent="0.25">
      <c r="A13" s="138">
        <v>4</v>
      </c>
      <c r="B13" s="154" t="s">
        <v>254</v>
      </c>
      <c r="C13" s="146">
        <v>4773</v>
      </c>
      <c r="D13" s="153">
        <v>226</v>
      </c>
      <c r="E13" s="153"/>
      <c r="F13" s="153"/>
      <c r="G13" s="153"/>
      <c r="H13" s="153"/>
      <c r="I13" s="153"/>
      <c r="J13" s="153"/>
      <c r="K13" s="153"/>
      <c r="L13" s="153"/>
      <c r="M13" s="153"/>
      <c r="N13" s="220" t="e">
        <f t="shared" si="0"/>
        <v>#NUM!</v>
      </c>
    </row>
    <row r="14" spans="1:16" x14ac:dyDescent="0.25">
      <c r="A14" s="138">
        <v>5</v>
      </c>
      <c r="B14" s="154" t="s">
        <v>273</v>
      </c>
      <c r="C14" s="146">
        <v>2228</v>
      </c>
      <c r="D14" s="153">
        <v>212</v>
      </c>
      <c r="E14" s="153"/>
      <c r="F14" s="153"/>
      <c r="G14" s="153"/>
      <c r="H14" s="153"/>
      <c r="I14" s="153"/>
      <c r="J14" s="153"/>
      <c r="K14" s="153"/>
      <c r="L14" s="153"/>
      <c r="M14" s="153"/>
      <c r="N14" s="220" t="e">
        <f t="shared" si="0"/>
        <v>#NUM!</v>
      </c>
    </row>
    <row r="15" spans="1:16" x14ac:dyDescent="0.25">
      <c r="A15" s="138">
        <v>6</v>
      </c>
      <c r="B15" s="154" t="s">
        <v>251</v>
      </c>
      <c r="C15" s="146">
        <v>1717</v>
      </c>
      <c r="D15" s="153">
        <v>252</v>
      </c>
      <c r="E15" s="153"/>
      <c r="F15" s="153"/>
      <c r="G15" s="153"/>
      <c r="H15" s="153"/>
      <c r="I15" s="153"/>
      <c r="J15" s="153"/>
      <c r="K15" s="153"/>
      <c r="L15" s="153"/>
      <c r="M15" s="153"/>
      <c r="N15" s="220" t="e">
        <f t="shared" si="0"/>
        <v>#NUM!</v>
      </c>
    </row>
    <row r="16" spans="1:16" x14ac:dyDescent="0.25">
      <c r="A16" s="138">
        <v>7</v>
      </c>
      <c r="B16" s="154" t="s">
        <v>75</v>
      </c>
      <c r="C16" s="146">
        <v>1927</v>
      </c>
      <c r="D16" s="153">
        <v>233</v>
      </c>
      <c r="E16" s="153"/>
      <c r="F16" s="153"/>
      <c r="G16" s="153"/>
      <c r="H16" s="153"/>
      <c r="I16" s="153"/>
      <c r="J16" s="221"/>
      <c r="K16" s="221"/>
      <c r="L16" s="221"/>
      <c r="M16" s="153"/>
      <c r="N16" s="220" t="e">
        <f t="shared" si="0"/>
        <v>#NUM!</v>
      </c>
    </row>
    <row r="17" spans="1:14" x14ac:dyDescent="0.25">
      <c r="A17" s="138">
        <v>8</v>
      </c>
      <c r="B17" s="146" t="s">
        <v>390</v>
      </c>
      <c r="C17" s="146">
        <v>2348</v>
      </c>
      <c r="D17" s="153">
        <v>256</v>
      </c>
      <c r="E17" s="153"/>
      <c r="F17" s="153"/>
      <c r="G17" s="153"/>
      <c r="H17" s="153"/>
      <c r="I17" s="153"/>
      <c r="J17" s="153"/>
      <c r="K17" s="153"/>
      <c r="L17" s="153"/>
      <c r="M17" s="153"/>
      <c r="N17" s="220" t="e">
        <f t="shared" si="0"/>
        <v>#NUM!</v>
      </c>
    </row>
    <row r="18" spans="1:14" x14ac:dyDescent="0.25">
      <c r="A18" s="138">
        <v>9</v>
      </c>
      <c r="B18" s="154" t="s">
        <v>465</v>
      </c>
      <c r="C18" s="146">
        <v>1799</v>
      </c>
      <c r="D18" s="153">
        <v>258</v>
      </c>
      <c r="E18" s="153"/>
      <c r="F18" s="153"/>
      <c r="G18" s="153"/>
      <c r="H18" s="153"/>
      <c r="I18" s="153"/>
      <c r="J18" s="153"/>
      <c r="K18" s="153"/>
      <c r="L18" s="153"/>
      <c r="M18" s="153"/>
      <c r="N18" s="220" t="e">
        <f t="shared" si="0"/>
        <v>#NUM!</v>
      </c>
    </row>
    <row r="19" spans="1:14" x14ac:dyDescent="0.25">
      <c r="A19" s="138">
        <v>10</v>
      </c>
      <c r="B19" s="146" t="s">
        <v>499</v>
      </c>
      <c r="C19" s="146">
        <v>2305</v>
      </c>
      <c r="D19" s="153">
        <v>263</v>
      </c>
      <c r="E19" s="153"/>
      <c r="F19" s="153"/>
      <c r="G19" s="153"/>
      <c r="H19" s="153"/>
      <c r="I19" s="153"/>
      <c r="J19" s="153"/>
      <c r="K19" s="153"/>
      <c r="L19" s="153"/>
      <c r="M19" s="153"/>
      <c r="N19" s="220" t="e">
        <f t="shared" si="0"/>
        <v>#NUM!</v>
      </c>
    </row>
    <row r="20" spans="1:14" x14ac:dyDescent="0.25">
      <c r="A20" s="138">
        <v>11</v>
      </c>
      <c r="B20" s="146" t="s">
        <v>239</v>
      </c>
      <c r="C20" s="146">
        <v>3886</v>
      </c>
      <c r="D20" s="153">
        <v>231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220" t="e">
        <f t="shared" si="0"/>
        <v>#NUM!</v>
      </c>
    </row>
    <row r="21" spans="1:14" x14ac:dyDescent="0.25">
      <c r="A21" s="138">
        <v>12</v>
      </c>
      <c r="B21" s="154" t="s">
        <v>451</v>
      </c>
      <c r="C21" s="146">
        <v>2252</v>
      </c>
      <c r="D21" s="221">
        <v>268</v>
      </c>
      <c r="E21" s="221"/>
      <c r="F21" s="153"/>
      <c r="G21" s="153"/>
      <c r="H21" s="153"/>
      <c r="I21" s="153"/>
      <c r="J21" s="153"/>
      <c r="K21" s="153"/>
      <c r="L21" s="153"/>
      <c r="M21" s="221"/>
      <c r="N21" s="220" t="e">
        <f t="shared" si="0"/>
        <v>#NUM!</v>
      </c>
    </row>
    <row r="22" spans="1:14" x14ac:dyDescent="0.25">
      <c r="A22" s="138">
        <v>13</v>
      </c>
      <c r="B22" s="154" t="s">
        <v>210</v>
      </c>
      <c r="C22" s="146">
        <v>1701</v>
      </c>
      <c r="D22" s="153">
        <v>232</v>
      </c>
      <c r="E22" s="153"/>
      <c r="F22" s="153"/>
      <c r="G22" s="153"/>
      <c r="H22" s="153"/>
      <c r="I22" s="153"/>
      <c r="J22" s="153"/>
      <c r="K22" s="153"/>
      <c r="L22" s="153"/>
      <c r="M22" s="153"/>
      <c r="N22" s="220" t="e">
        <f t="shared" si="0"/>
        <v>#NUM!</v>
      </c>
    </row>
    <row r="23" spans="1:14" x14ac:dyDescent="0.25">
      <c r="A23" s="138">
        <v>14</v>
      </c>
      <c r="B23" s="154" t="s">
        <v>30</v>
      </c>
      <c r="C23" s="146">
        <v>2110</v>
      </c>
      <c r="D23" s="221">
        <v>270</v>
      </c>
      <c r="E23" s="221"/>
      <c r="F23" s="153"/>
      <c r="G23" s="153"/>
      <c r="H23" s="153"/>
      <c r="I23" s="153"/>
      <c r="J23" s="153"/>
      <c r="K23" s="153"/>
      <c r="L23" s="153"/>
      <c r="M23" s="153"/>
      <c r="N23" s="220" t="e">
        <f t="shared" si="0"/>
        <v>#NUM!</v>
      </c>
    </row>
    <row r="24" spans="1:14" x14ac:dyDescent="0.25">
      <c r="A24" s="138">
        <v>15</v>
      </c>
      <c r="B24" s="154" t="s">
        <v>73</v>
      </c>
      <c r="C24" s="146">
        <v>1809</v>
      </c>
      <c r="D24" s="153">
        <v>246</v>
      </c>
      <c r="E24" s="153"/>
      <c r="F24" s="153"/>
      <c r="G24" s="153"/>
      <c r="H24" s="153"/>
      <c r="I24" s="153"/>
      <c r="J24" s="221"/>
      <c r="K24" s="221"/>
      <c r="L24" s="221"/>
      <c r="M24" s="153"/>
      <c r="N24" s="220" t="e">
        <f t="shared" si="0"/>
        <v>#NUM!</v>
      </c>
    </row>
    <row r="25" spans="1:14" x14ac:dyDescent="0.25">
      <c r="A25" s="138">
        <v>16</v>
      </c>
      <c r="B25" s="154" t="s">
        <v>51</v>
      </c>
      <c r="C25" s="146">
        <v>4064</v>
      </c>
      <c r="D25" s="153">
        <v>250</v>
      </c>
      <c r="E25" s="153"/>
      <c r="F25" s="153"/>
      <c r="G25" s="153"/>
      <c r="H25" s="153"/>
      <c r="I25" s="153"/>
      <c r="J25" s="153"/>
      <c r="K25" s="153"/>
      <c r="L25" s="153"/>
      <c r="M25" s="153"/>
      <c r="N25" s="220" t="e">
        <f t="shared" si="0"/>
        <v>#NUM!</v>
      </c>
    </row>
    <row r="26" spans="1:14" x14ac:dyDescent="0.25">
      <c r="A26" s="138">
        <v>17</v>
      </c>
      <c r="B26" s="146" t="s">
        <v>537</v>
      </c>
      <c r="C26" s="146">
        <v>1730</v>
      </c>
      <c r="D26" s="153">
        <v>213</v>
      </c>
      <c r="E26" s="153"/>
      <c r="F26" s="153"/>
      <c r="G26" s="153"/>
      <c r="H26" s="153"/>
      <c r="I26" s="153"/>
      <c r="J26" s="153"/>
      <c r="K26" s="153"/>
      <c r="L26" s="153"/>
      <c r="M26" s="153"/>
      <c r="N26" s="220" t="e">
        <f t="shared" si="0"/>
        <v>#NUM!</v>
      </c>
    </row>
    <row r="27" spans="1:14" x14ac:dyDescent="0.25">
      <c r="A27" s="138">
        <v>18</v>
      </c>
      <c r="B27" s="146" t="s">
        <v>157</v>
      </c>
      <c r="C27" s="146">
        <v>2078</v>
      </c>
      <c r="D27" s="153">
        <v>241</v>
      </c>
      <c r="E27" s="153"/>
      <c r="F27" s="153"/>
      <c r="G27" s="153"/>
      <c r="H27" s="153"/>
      <c r="I27" s="153"/>
      <c r="J27" s="153"/>
      <c r="K27" s="153"/>
      <c r="L27" s="153"/>
      <c r="M27" s="153"/>
      <c r="N27" s="220" t="e">
        <f t="shared" si="0"/>
        <v>#NUM!</v>
      </c>
    </row>
    <row r="28" spans="1:14" x14ac:dyDescent="0.25">
      <c r="A28" s="138">
        <v>19</v>
      </c>
      <c r="B28" s="154"/>
      <c r="C28" s="146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220" t="e">
        <f t="shared" si="0"/>
        <v>#NUM!</v>
      </c>
    </row>
    <row r="29" spans="1:14" x14ac:dyDescent="0.25">
      <c r="A29" s="138">
        <v>20</v>
      </c>
      <c r="B29" s="222"/>
      <c r="C29" s="222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220" t="e">
        <f t="shared" si="0"/>
        <v>#NUM!</v>
      </c>
    </row>
    <row r="30" spans="1:14" x14ac:dyDescent="0.25">
      <c r="A30" s="138">
        <v>21</v>
      </c>
      <c r="B30" s="146"/>
      <c r="C30" s="146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220" t="e">
        <f t="shared" si="0"/>
        <v>#NUM!</v>
      </c>
    </row>
    <row r="31" spans="1:14" x14ac:dyDescent="0.25">
      <c r="A31" s="138">
        <v>22</v>
      </c>
      <c r="B31" s="154"/>
      <c r="C31" s="146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220" t="e">
        <f t="shared" si="0"/>
        <v>#NUM!</v>
      </c>
    </row>
    <row r="32" spans="1:14" x14ac:dyDescent="0.25">
      <c r="A32" s="138">
        <v>23</v>
      </c>
      <c r="B32" s="154"/>
      <c r="C32" s="146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220" t="e">
        <f t="shared" si="0"/>
        <v>#NUM!</v>
      </c>
    </row>
    <row r="33" spans="1:14" x14ac:dyDescent="0.25">
      <c r="A33" s="138">
        <v>24</v>
      </c>
      <c r="B33" s="154"/>
      <c r="C33" s="146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220" t="e">
        <f t="shared" si="0"/>
        <v>#NUM!</v>
      </c>
    </row>
    <row r="34" spans="1:14" x14ac:dyDescent="0.25">
      <c r="A34" s="138">
        <v>25</v>
      </c>
      <c r="B34" s="154"/>
      <c r="C34" s="146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220" t="e">
        <f t="shared" si="0"/>
        <v>#NUM!</v>
      </c>
    </row>
    <row r="35" spans="1:14" x14ac:dyDescent="0.25">
      <c r="A35" s="138">
        <v>26</v>
      </c>
      <c r="B35" s="154"/>
      <c r="C35" s="146"/>
      <c r="D35" s="153"/>
      <c r="E35" s="153"/>
      <c r="F35" s="153"/>
      <c r="G35" s="153"/>
      <c r="H35" s="153"/>
      <c r="I35" s="153"/>
      <c r="J35" s="221"/>
      <c r="K35" s="221"/>
      <c r="L35" s="221"/>
      <c r="M35" s="221"/>
      <c r="N35" s="220" t="e">
        <f t="shared" si="0"/>
        <v>#NUM!</v>
      </c>
    </row>
    <row r="36" spans="1:14" x14ac:dyDescent="0.25">
      <c r="A36" s="138">
        <v>27</v>
      </c>
      <c r="B36" s="154"/>
      <c r="C36" s="146"/>
      <c r="D36" s="153"/>
      <c r="E36" s="153"/>
      <c r="F36" s="153"/>
      <c r="G36" s="153"/>
      <c r="H36" s="153"/>
      <c r="I36" s="153"/>
      <c r="J36" s="221"/>
      <c r="K36" s="221"/>
      <c r="L36" s="221"/>
      <c r="M36" s="221"/>
      <c r="N36" s="220" t="e">
        <f t="shared" si="0"/>
        <v>#NUM!</v>
      </c>
    </row>
    <row r="37" spans="1:14" x14ac:dyDescent="0.25">
      <c r="A37" s="138">
        <v>28</v>
      </c>
      <c r="B37" s="154"/>
      <c r="C37" s="146"/>
      <c r="D37" s="153"/>
      <c r="E37" s="153"/>
      <c r="F37" s="153"/>
      <c r="G37" s="153"/>
      <c r="H37" s="153"/>
      <c r="I37" s="153"/>
      <c r="J37" s="221"/>
      <c r="K37" s="221"/>
      <c r="L37" s="221"/>
      <c r="M37" s="221"/>
      <c r="N37" s="220" t="e">
        <f t="shared" si="0"/>
        <v>#NUM!</v>
      </c>
    </row>
    <row r="38" spans="1:14" x14ac:dyDescent="0.25">
      <c r="A38" s="138">
        <v>29</v>
      </c>
      <c r="B38" s="154"/>
      <c r="C38" s="146"/>
      <c r="D38" s="153"/>
      <c r="E38" s="153"/>
      <c r="F38" s="153"/>
      <c r="G38" s="153"/>
      <c r="H38" s="153"/>
      <c r="I38" s="153"/>
      <c r="J38" s="221"/>
      <c r="K38" s="221"/>
      <c r="L38" s="221"/>
      <c r="M38" s="221"/>
      <c r="N38" s="220" t="e">
        <f t="shared" si="0"/>
        <v>#NUM!</v>
      </c>
    </row>
    <row r="39" spans="1:14" x14ac:dyDescent="0.25">
      <c r="A39" s="138">
        <v>30</v>
      </c>
      <c r="B39" s="154"/>
      <c r="C39" s="146"/>
      <c r="D39" s="153"/>
      <c r="E39" s="153"/>
      <c r="F39" s="153"/>
      <c r="G39" s="153"/>
      <c r="H39" s="153"/>
      <c r="I39" s="153"/>
      <c r="J39" s="221"/>
      <c r="K39" s="221"/>
      <c r="L39" s="221"/>
      <c r="M39" s="221"/>
      <c r="N39" s="220" t="e">
        <f t="shared" si="0"/>
        <v>#NUM!</v>
      </c>
    </row>
  </sheetData>
  <mergeCells count="5">
    <mergeCell ref="A1:B3"/>
    <mergeCell ref="D1:K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Q64"/>
  <sheetViews>
    <sheetView topLeftCell="A8" zoomScale="97" zoomScaleNormal="97" workbookViewId="0">
      <selection activeCell="R23" sqref="R23:R24"/>
    </sheetView>
  </sheetViews>
  <sheetFormatPr baseColWidth="10" defaultRowHeight="15" x14ac:dyDescent="0.25"/>
  <cols>
    <col min="1" max="1" width="6.85546875" customWidth="1"/>
    <col min="2" max="2" width="52" customWidth="1"/>
    <col min="3" max="3" width="10.42578125" hidden="1" customWidth="1"/>
    <col min="4" max="14" width="10.140625" style="6" customWidth="1"/>
    <col min="15" max="15" width="11.5703125" style="6" customWidth="1"/>
  </cols>
  <sheetData>
    <row r="1" spans="1:17" ht="15" customHeight="1" x14ac:dyDescent="0.25">
      <c r="A1" s="713" t="s">
        <v>71</v>
      </c>
      <c r="B1" s="713"/>
      <c r="C1" s="532"/>
      <c r="D1" s="714"/>
      <c r="E1" s="714"/>
      <c r="F1" s="714"/>
      <c r="G1" s="714"/>
      <c r="H1" s="714"/>
      <c r="I1" s="714"/>
      <c r="J1" s="714"/>
      <c r="K1" s="714"/>
      <c r="L1" s="714"/>
    </row>
    <row r="2" spans="1:17" ht="21" customHeight="1" x14ac:dyDescent="0.25">
      <c r="A2" s="713"/>
      <c r="B2" s="713"/>
      <c r="C2" s="532"/>
      <c r="D2" s="714"/>
      <c r="E2" s="714"/>
      <c r="F2" s="714"/>
      <c r="G2" s="714"/>
      <c r="H2" s="714"/>
      <c r="I2" s="714"/>
      <c r="J2" s="714"/>
      <c r="K2" s="714"/>
      <c r="L2" s="714"/>
    </row>
    <row r="3" spans="1:17" ht="12" customHeight="1" x14ac:dyDescent="0.25">
      <c r="A3" s="713"/>
      <c r="B3" s="713"/>
      <c r="C3" s="532"/>
      <c r="D3" s="714"/>
      <c r="E3" s="714"/>
      <c r="F3" s="714"/>
      <c r="G3" s="714"/>
      <c r="H3" s="714"/>
      <c r="I3" s="714"/>
      <c r="J3" s="714"/>
      <c r="K3" s="714"/>
      <c r="L3" s="714"/>
      <c r="M3" s="18"/>
      <c r="N3" s="18"/>
      <c r="O3" s="18"/>
      <c r="P3" s="18"/>
      <c r="Q3" s="18"/>
    </row>
    <row r="4" spans="1:17" ht="26.25" customHeight="1" x14ac:dyDescent="0.25">
      <c r="A4" s="716" t="s">
        <v>62</v>
      </c>
      <c r="B4" s="716"/>
      <c r="C4" s="533"/>
      <c r="D4" s="714"/>
      <c r="E4" s="714"/>
      <c r="F4" s="714"/>
      <c r="G4" s="714"/>
      <c r="H4" s="714"/>
      <c r="I4" s="714"/>
      <c r="J4" s="714"/>
      <c r="K4" s="714"/>
      <c r="L4" s="714"/>
    </row>
    <row r="5" spans="1:17" ht="15" customHeight="1" x14ac:dyDescent="0.25">
      <c r="A5" s="717" t="s">
        <v>52</v>
      </c>
      <c r="B5" s="717"/>
      <c r="C5" s="534"/>
      <c r="D5" s="714"/>
      <c r="E5" s="714"/>
      <c r="F5" s="714"/>
      <c r="G5" s="714"/>
      <c r="H5" s="714"/>
      <c r="I5" s="714"/>
      <c r="J5" s="714"/>
      <c r="K5" s="714"/>
      <c r="L5" s="714"/>
    </row>
    <row r="6" spans="1:17" x14ac:dyDescent="0.25">
      <c r="A6" s="720" t="s">
        <v>53</v>
      </c>
      <c r="B6" s="720"/>
      <c r="C6" s="513"/>
      <c r="D6" s="714"/>
      <c r="E6" s="714"/>
      <c r="F6" s="714"/>
      <c r="G6" s="714"/>
      <c r="H6" s="714"/>
      <c r="I6" s="714"/>
      <c r="J6" s="714"/>
      <c r="K6" s="714"/>
      <c r="L6" s="714"/>
    </row>
    <row r="7" spans="1:17" x14ac:dyDescent="0.25">
      <c r="A7" s="721"/>
      <c r="B7" s="721"/>
      <c r="C7" s="546"/>
      <c r="D7" s="715"/>
      <c r="E7" s="715"/>
      <c r="F7" s="715"/>
      <c r="G7" s="715"/>
      <c r="H7" s="715"/>
      <c r="I7" s="715"/>
      <c r="J7" s="715"/>
      <c r="K7" s="715"/>
      <c r="L7" s="715"/>
    </row>
    <row r="8" spans="1:17" ht="15.75" thickBot="1" x14ac:dyDescent="0.3">
      <c r="A8" s="513"/>
      <c r="B8" s="513"/>
      <c r="C8" s="513"/>
      <c r="D8"/>
      <c r="E8" t="s">
        <v>531</v>
      </c>
      <c r="F8"/>
      <c r="G8"/>
      <c r="H8" t="s">
        <v>520</v>
      </c>
      <c r="I8"/>
      <c r="J8"/>
      <c r="K8"/>
      <c r="L8"/>
    </row>
    <row r="9" spans="1:17" ht="15.75" thickBot="1" x14ac:dyDescent="0.3">
      <c r="A9" s="211" t="s">
        <v>0</v>
      </c>
      <c r="B9" s="212" t="s">
        <v>1</v>
      </c>
      <c r="C9" s="212" t="s">
        <v>412</v>
      </c>
      <c r="D9" s="213">
        <v>45382</v>
      </c>
      <c r="E9" s="566">
        <v>45389</v>
      </c>
      <c r="F9" s="214">
        <v>45417</v>
      </c>
      <c r="G9" s="214">
        <v>45480</v>
      </c>
      <c r="H9" s="215">
        <v>45487</v>
      </c>
      <c r="I9" s="216"/>
      <c r="J9" s="217"/>
      <c r="K9" s="218"/>
      <c r="L9" s="218"/>
      <c r="M9" s="218"/>
      <c r="N9" s="218"/>
      <c r="O9" s="219" t="s">
        <v>2</v>
      </c>
    </row>
    <row r="10" spans="1:17" ht="19.5" customHeight="1" x14ac:dyDescent="0.25">
      <c r="A10" s="362">
        <v>1</v>
      </c>
      <c r="B10" s="154" t="s">
        <v>30</v>
      </c>
      <c r="C10" s="146">
        <v>2110</v>
      </c>
      <c r="D10" s="153">
        <v>472</v>
      </c>
      <c r="E10" s="153">
        <v>527</v>
      </c>
      <c r="F10" s="153"/>
      <c r="G10" s="153">
        <v>548</v>
      </c>
      <c r="H10" s="153">
        <v>535</v>
      </c>
      <c r="I10" s="153"/>
      <c r="J10" s="153"/>
      <c r="K10" s="221"/>
      <c r="L10" s="221"/>
      <c r="M10" s="221"/>
      <c r="N10" s="153"/>
      <c r="O10" s="220">
        <f>(LARGE(D10:N10,1)+LARGE(D10:N10,2)+LARGE(D10:N10,3))</f>
        <v>1610</v>
      </c>
    </row>
    <row r="11" spans="1:17" x14ac:dyDescent="0.25">
      <c r="A11" s="138">
        <v>2</v>
      </c>
      <c r="B11" s="95" t="s">
        <v>51</v>
      </c>
      <c r="C11" s="139">
        <v>4064</v>
      </c>
      <c r="D11" s="129">
        <v>527</v>
      </c>
      <c r="E11" s="129">
        <v>507</v>
      </c>
      <c r="F11" s="129"/>
      <c r="G11" s="129">
        <v>514</v>
      </c>
      <c r="H11" s="129">
        <v>515</v>
      </c>
      <c r="I11" s="129"/>
      <c r="J11" s="129"/>
      <c r="K11" s="473"/>
      <c r="L11" s="473"/>
      <c r="M11" s="473"/>
      <c r="N11" s="129"/>
      <c r="O11" s="485">
        <f>(LARGE(D11:N11,1)+LARGE(D11:N11,2)+LARGE(D11:N11,3))</f>
        <v>1556</v>
      </c>
    </row>
    <row r="12" spans="1:17" x14ac:dyDescent="0.25">
      <c r="A12" s="138">
        <v>3</v>
      </c>
      <c r="B12" s="146" t="s">
        <v>73</v>
      </c>
      <c r="C12" s="146">
        <v>1809</v>
      </c>
      <c r="D12" s="153">
        <v>521</v>
      </c>
      <c r="E12" s="153">
        <v>509</v>
      </c>
      <c r="F12" s="153"/>
      <c r="G12" s="153">
        <v>523</v>
      </c>
      <c r="H12" s="153">
        <v>502</v>
      </c>
      <c r="I12" s="153"/>
      <c r="J12" s="153"/>
      <c r="K12" s="153"/>
      <c r="L12" s="153"/>
      <c r="M12" s="153"/>
      <c r="N12" s="153"/>
      <c r="O12" s="220">
        <f>(LARGE(D12:N12,1)+LARGE(D12:N12,2)+LARGE(D12:N12,3))</f>
        <v>1553</v>
      </c>
    </row>
    <row r="13" spans="1:17" x14ac:dyDescent="0.25">
      <c r="A13" s="138">
        <v>4</v>
      </c>
      <c r="B13" s="154" t="s">
        <v>390</v>
      </c>
      <c r="C13" s="146">
        <v>2348</v>
      </c>
      <c r="D13" s="153"/>
      <c r="E13" s="153">
        <v>541</v>
      </c>
      <c r="F13" s="153"/>
      <c r="G13" s="153">
        <v>498</v>
      </c>
      <c r="H13" s="153">
        <v>495</v>
      </c>
      <c r="I13" s="153"/>
      <c r="J13" s="153"/>
      <c r="K13" s="153"/>
      <c r="L13" s="153"/>
      <c r="M13" s="153"/>
      <c r="N13" s="153"/>
      <c r="O13" s="220">
        <f>(LARGE(D13:N13,1)+LARGE(D13:N13,2)+LARGE(D13:N13,3))</f>
        <v>1534</v>
      </c>
    </row>
    <row r="14" spans="1:17" x14ac:dyDescent="0.25">
      <c r="A14" s="138">
        <v>5</v>
      </c>
      <c r="B14" s="154" t="s">
        <v>461</v>
      </c>
      <c r="C14" s="146">
        <v>2375</v>
      </c>
      <c r="D14" s="153"/>
      <c r="E14" s="153">
        <v>501</v>
      </c>
      <c r="F14" s="153"/>
      <c r="G14" s="153">
        <v>495</v>
      </c>
      <c r="H14" s="153">
        <v>494</v>
      </c>
      <c r="I14" s="153"/>
      <c r="J14" s="153"/>
      <c r="K14" s="221"/>
      <c r="L14" s="221"/>
      <c r="M14" s="221"/>
      <c r="N14" s="221"/>
      <c r="O14" s="220">
        <f>(LARGE(D14:N14,1)+LARGE(D14:N14,2)+LARGE(D14:N14,3))</f>
        <v>1490</v>
      </c>
    </row>
    <row r="15" spans="1:17" x14ac:dyDescent="0.25">
      <c r="A15" s="138">
        <v>6</v>
      </c>
      <c r="B15" s="95" t="s">
        <v>99</v>
      </c>
      <c r="C15" s="139">
        <v>4011</v>
      </c>
      <c r="D15" s="129">
        <v>531</v>
      </c>
      <c r="E15" s="129">
        <v>510</v>
      </c>
      <c r="F15" s="129"/>
      <c r="G15" s="129"/>
      <c r="H15" s="129"/>
      <c r="I15" s="129"/>
      <c r="J15" s="129"/>
      <c r="K15" s="133"/>
      <c r="L15" s="133"/>
      <c r="M15" s="133"/>
      <c r="N15" s="473"/>
      <c r="O15" s="485" t="e">
        <f>(LARGE(D15:N15,1)+LARGE(D15:N15,2)+LARGE(D15:N15,3))</f>
        <v>#NUM!</v>
      </c>
    </row>
    <row r="16" spans="1:17" x14ac:dyDescent="0.25">
      <c r="A16" s="138">
        <v>7</v>
      </c>
      <c r="B16" s="154" t="s">
        <v>105</v>
      </c>
      <c r="C16" s="146">
        <v>2464</v>
      </c>
      <c r="D16" s="153">
        <v>497</v>
      </c>
      <c r="E16" s="153"/>
      <c r="F16" s="153"/>
      <c r="G16" s="153">
        <v>520</v>
      </c>
      <c r="H16" s="153"/>
      <c r="I16" s="153"/>
      <c r="J16" s="153"/>
      <c r="K16" s="153"/>
      <c r="L16" s="153"/>
      <c r="M16" s="153"/>
      <c r="N16" s="153"/>
      <c r="O16" s="220" t="e">
        <f>(LARGE(D16:N16,1)+LARGE(D16:N16,2)+LARGE(D16:N16,3))</f>
        <v>#NUM!</v>
      </c>
    </row>
    <row r="17" spans="1:15" x14ac:dyDescent="0.25">
      <c r="A17" s="138">
        <v>8</v>
      </c>
      <c r="B17" s="154" t="s">
        <v>263</v>
      </c>
      <c r="C17" s="146">
        <v>2149</v>
      </c>
      <c r="D17" s="153">
        <v>487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220" t="e">
        <f>(LARGE(D17:N17,1)+LARGE(D17:N17,2)+LARGE(D17:N17,3))</f>
        <v>#NUM!</v>
      </c>
    </row>
    <row r="18" spans="1:15" x14ac:dyDescent="0.25">
      <c r="A18" s="138">
        <v>9</v>
      </c>
      <c r="B18" s="154" t="s">
        <v>264</v>
      </c>
      <c r="C18" s="146">
        <v>5595</v>
      </c>
      <c r="D18" s="153">
        <v>485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220" t="e">
        <f>(LARGE(D18:N18,1)+LARGE(D18:N18,2)+LARGE(D18:N18,3))</f>
        <v>#NUM!</v>
      </c>
    </row>
    <row r="19" spans="1:15" x14ac:dyDescent="0.25">
      <c r="A19" s="138">
        <v>10</v>
      </c>
      <c r="B19" s="146" t="s">
        <v>77</v>
      </c>
      <c r="C19" s="146">
        <v>1932</v>
      </c>
      <c r="D19" s="153">
        <v>451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220" t="e">
        <f>(LARGE(D19:N19,1)+LARGE(D19:N19,2)+LARGE(D19:N19,3))</f>
        <v>#NUM!</v>
      </c>
    </row>
    <row r="20" spans="1:15" x14ac:dyDescent="0.25">
      <c r="A20" s="138">
        <v>11</v>
      </c>
      <c r="B20" s="154" t="s">
        <v>89</v>
      </c>
      <c r="C20" s="146">
        <v>1984</v>
      </c>
      <c r="D20" s="153">
        <v>361</v>
      </c>
      <c r="E20" s="153"/>
      <c r="F20" s="153">
        <v>204</v>
      </c>
      <c r="G20" s="153"/>
      <c r="H20" s="153"/>
      <c r="I20" s="153"/>
      <c r="J20" s="153"/>
      <c r="K20" s="153"/>
      <c r="L20" s="153"/>
      <c r="M20" s="153"/>
      <c r="N20" s="153"/>
      <c r="O20" s="220" t="e">
        <f>(LARGE(D20:N20,1)+LARGE(D20:N20,2)+LARGE(D20:N20,3))</f>
        <v>#NUM!</v>
      </c>
    </row>
    <row r="21" spans="1:15" x14ac:dyDescent="0.25">
      <c r="A21" s="138">
        <v>12</v>
      </c>
      <c r="B21" s="146" t="s">
        <v>265</v>
      </c>
      <c r="C21" s="146">
        <v>1999</v>
      </c>
      <c r="D21" s="153">
        <v>347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220" t="e">
        <f>(LARGE(D21:N21,1)+LARGE(D21:N21,2)+LARGE(D21:N21,3))</f>
        <v>#NUM!</v>
      </c>
    </row>
    <row r="22" spans="1:15" x14ac:dyDescent="0.25">
      <c r="A22" s="138">
        <v>13</v>
      </c>
      <c r="B22" s="146" t="s">
        <v>266</v>
      </c>
      <c r="C22" s="146">
        <v>5677</v>
      </c>
      <c r="D22" s="153">
        <v>189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220" t="e">
        <f>(LARGE(D22:N22,1)+LARGE(D22:N22,2)+LARGE(D22:N22,3))</f>
        <v>#NUM!</v>
      </c>
    </row>
    <row r="23" spans="1:15" x14ac:dyDescent="0.25">
      <c r="A23" s="138">
        <v>14</v>
      </c>
      <c r="B23" s="154" t="s">
        <v>267</v>
      </c>
      <c r="C23" s="146">
        <v>1751</v>
      </c>
      <c r="D23" s="221">
        <v>119</v>
      </c>
      <c r="E23" s="221"/>
      <c r="F23" s="153"/>
      <c r="G23" s="153"/>
      <c r="H23" s="153"/>
      <c r="I23" s="153"/>
      <c r="J23" s="153"/>
      <c r="K23" s="153"/>
      <c r="L23" s="153"/>
      <c r="M23" s="153"/>
      <c r="N23" s="221"/>
      <c r="O23" s="220" t="e">
        <f>(LARGE(D23:N23,1)+LARGE(D23:N23,2)+LARGE(D23:N23,3))</f>
        <v>#NUM!</v>
      </c>
    </row>
    <row r="24" spans="1:15" x14ac:dyDescent="0.25">
      <c r="A24" s="138">
        <v>15</v>
      </c>
      <c r="B24" s="154" t="s">
        <v>268</v>
      </c>
      <c r="C24" s="146">
        <v>3175</v>
      </c>
      <c r="D24" s="153">
        <v>96</v>
      </c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220" t="e">
        <f>(LARGE(D24:N24,1)+LARGE(D24:N24,2)+LARGE(D24:N24,3))</f>
        <v>#NUM!</v>
      </c>
    </row>
    <row r="25" spans="1:15" x14ac:dyDescent="0.25">
      <c r="A25" s="138">
        <v>16</v>
      </c>
      <c r="B25" s="154" t="s">
        <v>269</v>
      </c>
      <c r="C25" s="146">
        <v>6335</v>
      </c>
      <c r="D25" s="221">
        <v>0</v>
      </c>
      <c r="E25" s="221"/>
      <c r="F25" s="153">
        <v>232</v>
      </c>
      <c r="G25" s="153"/>
      <c r="H25" s="153"/>
      <c r="I25" s="153"/>
      <c r="J25" s="153"/>
      <c r="K25" s="153"/>
      <c r="L25" s="153"/>
      <c r="M25" s="153"/>
      <c r="N25" s="153"/>
      <c r="O25" s="220" t="e">
        <f>(LARGE(D25:N25,1)+LARGE(D25:N25,2)+LARGE(D25:N25,3))</f>
        <v>#NUM!</v>
      </c>
    </row>
    <row r="26" spans="1:15" x14ac:dyDescent="0.25">
      <c r="A26" s="138">
        <v>17</v>
      </c>
      <c r="B26" s="154" t="s">
        <v>452</v>
      </c>
      <c r="C26" s="146">
        <v>2405</v>
      </c>
      <c r="D26" s="153"/>
      <c r="E26" s="153"/>
      <c r="F26" s="153">
        <v>478</v>
      </c>
      <c r="G26" s="153"/>
      <c r="H26" s="153"/>
      <c r="I26" s="153"/>
      <c r="J26" s="153"/>
      <c r="K26" s="221"/>
      <c r="L26" s="221"/>
      <c r="M26" s="221"/>
      <c r="N26" s="153"/>
      <c r="O26" s="220" t="e">
        <f>(LARGE(D26:N26,1)+LARGE(D26:N26,2)+LARGE(D26:N26,3))</f>
        <v>#NUM!</v>
      </c>
    </row>
    <row r="27" spans="1:15" x14ac:dyDescent="0.25">
      <c r="A27" s="138">
        <v>18</v>
      </c>
      <c r="B27" s="154" t="s">
        <v>453</v>
      </c>
      <c r="C27" s="146">
        <v>3282</v>
      </c>
      <c r="D27" s="153"/>
      <c r="E27" s="153"/>
      <c r="F27" s="153">
        <v>366</v>
      </c>
      <c r="G27" s="153"/>
      <c r="H27" s="153"/>
      <c r="I27" s="153"/>
      <c r="J27" s="153"/>
      <c r="K27" s="153"/>
      <c r="L27" s="153"/>
      <c r="M27" s="153"/>
      <c r="N27" s="153"/>
      <c r="O27" s="220" t="e">
        <f>(LARGE(D27:N27,1)+LARGE(D27:N27,2)+LARGE(D27:N27,3))</f>
        <v>#NUM!</v>
      </c>
    </row>
    <row r="28" spans="1:15" x14ac:dyDescent="0.25">
      <c r="A28" s="138">
        <v>19</v>
      </c>
      <c r="B28" s="146" t="s">
        <v>282</v>
      </c>
      <c r="C28" s="146">
        <v>2345</v>
      </c>
      <c r="D28" s="153"/>
      <c r="E28" s="153"/>
      <c r="F28" s="153">
        <v>331</v>
      </c>
      <c r="G28" s="153"/>
      <c r="H28" s="153"/>
      <c r="I28" s="153"/>
      <c r="J28" s="153"/>
      <c r="K28" s="153"/>
      <c r="L28" s="153"/>
      <c r="M28" s="153"/>
      <c r="N28" s="153"/>
      <c r="O28" s="220" t="e">
        <f>(LARGE(D28:N28,1)+LARGE(D28:N28,2)+LARGE(D28:N28,3))</f>
        <v>#NUM!</v>
      </c>
    </row>
    <row r="29" spans="1:15" x14ac:dyDescent="0.25">
      <c r="A29" s="138">
        <v>20</v>
      </c>
      <c r="B29" s="146" t="s">
        <v>454</v>
      </c>
      <c r="C29" s="146">
        <v>3290</v>
      </c>
      <c r="D29" s="153"/>
      <c r="E29" s="153"/>
      <c r="F29" s="153">
        <v>302</v>
      </c>
      <c r="G29" s="153"/>
      <c r="H29" s="153"/>
      <c r="I29" s="153"/>
      <c r="J29" s="153"/>
      <c r="K29" s="153"/>
      <c r="L29" s="153"/>
      <c r="M29" s="153"/>
      <c r="N29" s="153"/>
      <c r="O29" s="220" t="e">
        <f>(LARGE(D29:N29,1)+LARGE(D29:N29,2)+LARGE(D29:N29,3))</f>
        <v>#NUM!</v>
      </c>
    </row>
    <row r="30" spans="1:15" x14ac:dyDescent="0.25">
      <c r="A30" s="138">
        <v>21</v>
      </c>
      <c r="B30" s="154" t="s">
        <v>455</v>
      </c>
      <c r="C30" s="146">
        <v>1701</v>
      </c>
      <c r="D30" s="153"/>
      <c r="E30" s="153"/>
      <c r="F30" s="153">
        <v>455</v>
      </c>
      <c r="G30" s="153"/>
      <c r="H30" s="153"/>
      <c r="I30" s="153"/>
      <c r="J30" s="153"/>
      <c r="K30" s="153"/>
      <c r="L30" s="153"/>
      <c r="M30" s="153"/>
      <c r="N30" s="153"/>
      <c r="O30" s="220" t="e">
        <f>(LARGE(D30:N30,1)+LARGE(D30:N30,2)+LARGE(D30:N30,3))</f>
        <v>#NUM!</v>
      </c>
    </row>
    <row r="31" spans="1:15" x14ac:dyDescent="0.25">
      <c r="A31" s="138">
        <v>22</v>
      </c>
      <c r="B31" s="222" t="s">
        <v>456</v>
      </c>
      <c r="C31" s="222">
        <v>1674</v>
      </c>
      <c r="D31" s="153"/>
      <c r="E31" s="153"/>
      <c r="F31" s="153">
        <v>419</v>
      </c>
      <c r="G31" s="153"/>
      <c r="H31" s="153"/>
      <c r="I31" s="153"/>
      <c r="J31" s="153"/>
      <c r="K31" s="153"/>
      <c r="L31" s="153"/>
      <c r="M31" s="153"/>
      <c r="N31" s="153"/>
      <c r="O31" s="220" t="e">
        <f>(LARGE(D31:N31,1)+LARGE(D31:N31,2)+LARGE(D31:N31,3))</f>
        <v>#NUM!</v>
      </c>
    </row>
    <row r="32" spans="1:15" x14ac:dyDescent="0.25">
      <c r="A32" s="138">
        <v>23</v>
      </c>
      <c r="B32" s="146" t="s">
        <v>457</v>
      </c>
      <c r="C32" s="146">
        <v>2240</v>
      </c>
      <c r="D32" s="153"/>
      <c r="E32" s="153"/>
      <c r="F32" s="153">
        <v>407</v>
      </c>
      <c r="G32" s="153"/>
      <c r="H32" s="153"/>
      <c r="I32" s="153"/>
      <c r="J32" s="153"/>
      <c r="K32" s="153"/>
      <c r="L32" s="153"/>
      <c r="M32" s="153"/>
      <c r="N32" s="153"/>
      <c r="O32" s="220" t="e">
        <f>(LARGE(D32:N32,1)+LARGE(D32:N32,2)+LARGE(D32:N32,3))</f>
        <v>#NUM!</v>
      </c>
    </row>
    <row r="33" spans="1:15" x14ac:dyDescent="0.25">
      <c r="A33" s="138">
        <v>24</v>
      </c>
      <c r="B33" s="154" t="s">
        <v>458</v>
      </c>
      <c r="C33" s="146">
        <v>1867</v>
      </c>
      <c r="D33" s="153"/>
      <c r="E33" s="153"/>
      <c r="F33" s="153">
        <v>320</v>
      </c>
      <c r="G33" s="153"/>
      <c r="H33" s="153"/>
      <c r="I33" s="153"/>
      <c r="J33" s="153"/>
      <c r="K33" s="153"/>
      <c r="L33" s="153"/>
      <c r="M33" s="153"/>
      <c r="N33" s="153"/>
      <c r="O33" s="220" t="e">
        <f>(LARGE(D33:N33,1)+LARGE(D33:N33,2)+LARGE(D33:N33,3))</f>
        <v>#NUM!</v>
      </c>
    </row>
    <row r="34" spans="1:15" x14ac:dyDescent="0.25">
      <c r="A34" s="138">
        <v>25</v>
      </c>
      <c r="B34" s="154" t="s">
        <v>459</v>
      </c>
      <c r="C34" s="146">
        <v>4465</v>
      </c>
      <c r="D34" s="153"/>
      <c r="E34" s="153"/>
      <c r="F34" s="153">
        <v>185</v>
      </c>
      <c r="G34" s="153"/>
      <c r="H34" s="153"/>
      <c r="I34" s="153"/>
      <c r="J34" s="153"/>
      <c r="K34" s="153"/>
      <c r="L34" s="153"/>
      <c r="M34" s="153"/>
      <c r="N34" s="153"/>
      <c r="O34" s="220" t="e">
        <f>(LARGE(D34:N34,1)+LARGE(D34:N34,2)+LARGE(D34:N34,3))</f>
        <v>#NUM!</v>
      </c>
    </row>
    <row r="35" spans="1:15" x14ac:dyDescent="0.25">
      <c r="A35" s="138">
        <v>26</v>
      </c>
      <c r="B35" s="154" t="s">
        <v>460</v>
      </c>
      <c r="C35" s="146">
        <v>1929</v>
      </c>
      <c r="D35" s="153"/>
      <c r="E35" s="153">
        <v>544</v>
      </c>
      <c r="F35" s="153"/>
      <c r="G35" s="153"/>
      <c r="H35" s="153"/>
      <c r="I35" s="153"/>
      <c r="J35" s="153"/>
      <c r="K35" s="153"/>
      <c r="L35" s="153"/>
      <c r="M35" s="153"/>
      <c r="N35" s="153"/>
      <c r="O35" s="220" t="e">
        <f>(LARGE(D35:N35,1)+LARGE(D35:N35,2)+LARGE(D35:N35,3))</f>
        <v>#NUM!</v>
      </c>
    </row>
    <row r="36" spans="1:15" x14ac:dyDescent="0.25">
      <c r="A36" s="138">
        <v>27</v>
      </c>
      <c r="B36" s="154" t="s">
        <v>403</v>
      </c>
      <c r="C36" s="146">
        <v>3738</v>
      </c>
      <c r="D36" s="153"/>
      <c r="E36" s="153">
        <v>519</v>
      </c>
      <c r="F36" s="153"/>
      <c r="G36" s="153"/>
      <c r="H36" s="153"/>
      <c r="I36" s="153"/>
      <c r="J36" s="153"/>
      <c r="K36" s="221"/>
      <c r="L36" s="221"/>
      <c r="M36" s="221"/>
      <c r="N36" s="221"/>
      <c r="O36" s="220" t="e">
        <f>(LARGE(D36:N36,1)+LARGE(D36:N36,2)+LARGE(D36:N36,3))</f>
        <v>#NUM!</v>
      </c>
    </row>
    <row r="37" spans="1:15" x14ac:dyDescent="0.25">
      <c r="A37" s="138">
        <v>28</v>
      </c>
      <c r="B37" s="154" t="s">
        <v>75</v>
      </c>
      <c r="C37" s="146">
        <v>1927</v>
      </c>
      <c r="D37" s="153"/>
      <c r="E37" s="153">
        <v>483</v>
      </c>
      <c r="F37" s="153"/>
      <c r="G37" s="153"/>
      <c r="H37" s="153"/>
      <c r="I37" s="153"/>
      <c r="J37" s="153"/>
      <c r="K37" s="221"/>
      <c r="L37" s="221"/>
      <c r="M37" s="221"/>
      <c r="N37" s="221"/>
      <c r="O37" s="220" t="e">
        <f t="shared" ref="O11:O41" si="0">(LARGE(D37:N37,1)+LARGE(D37:N37,2)+LARGE(D37:N37,3))</f>
        <v>#NUM!</v>
      </c>
    </row>
    <row r="38" spans="1:15" x14ac:dyDescent="0.25">
      <c r="A38" s="138">
        <v>29</v>
      </c>
      <c r="B38" s="154" t="s">
        <v>251</v>
      </c>
      <c r="C38" s="146">
        <v>1717</v>
      </c>
      <c r="D38" s="153"/>
      <c r="E38" s="153">
        <v>483</v>
      </c>
      <c r="F38" s="153"/>
      <c r="G38" s="153"/>
      <c r="H38" s="153">
        <v>446</v>
      </c>
      <c r="I38" s="153"/>
      <c r="J38" s="153"/>
      <c r="K38" s="221"/>
      <c r="L38" s="221"/>
      <c r="M38" s="221"/>
      <c r="N38" s="221"/>
      <c r="O38" s="220" t="e">
        <f t="shared" si="0"/>
        <v>#NUM!</v>
      </c>
    </row>
    <row r="39" spans="1:15" x14ac:dyDescent="0.25">
      <c r="A39" s="138">
        <v>30</v>
      </c>
      <c r="B39" s="154" t="s">
        <v>462</v>
      </c>
      <c r="C39" s="146">
        <v>5002</v>
      </c>
      <c r="D39" s="153"/>
      <c r="E39" s="153">
        <v>464</v>
      </c>
      <c r="F39" s="153"/>
      <c r="G39" s="153"/>
      <c r="H39" s="153"/>
      <c r="I39" s="153"/>
      <c r="J39" s="153"/>
      <c r="K39" s="221"/>
      <c r="L39" s="221"/>
      <c r="M39" s="221"/>
      <c r="N39" s="221"/>
      <c r="O39" s="220" t="e">
        <f t="shared" si="0"/>
        <v>#NUM!</v>
      </c>
    </row>
    <row r="40" spans="1:15" x14ac:dyDescent="0.25">
      <c r="A40" s="138">
        <v>31</v>
      </c>
      <c r="B40" s="154" t="s">
        <v>236</v>
      </c>
      <c r="C40" s="146">
        <v>6610</v>
      </c>
      <c r="D40" s="153"/>
      <c r="E40" s="153">
        <v>406</v>
      </c>
      <c r="F40" s="153"/>
      <c r="G40" s="153"/>
      <c r="H40" s="153"/>
      <c r="I40" s="153"/>
      <c r="J40" s="153"/>
      <c r="K40" s="221"/>
      <c r="L40" s="221"/>
      <c r="M40" s="221"/>
      <c r="N40" s="221"/>
      <c r="O40" s="220" t="e">
        <f t="shared" si="0"/>
        <v>#NUM!</v>
      </c>
    </row>
    <row r="41" spans="1:15" x14ac:dyDescent="0.25">
      <c r="A41" s="138">
        <v>32</v>
      </c>
      <c r="B41" s="154" t="s">
        <v>463</v>
      </c>
      <c r="C41" s="146">
        <v>1733</v>
      </c>
      <c r="D41" s="153"/>
      <c r="E41" s="153">
        <v>386</v>
      </c>
      <c r="F41" s="153"/>
      <c r="G41" s="153"/>
      <c r="H41" s="153">
        <v>411</v>
      </c>
      <c r="I41" s="153"/>
      <c r="J41" s="153"/>
      <c r="K41" s="221"/>
      <c r="L41" s="221"/>
      <c r="M41" s="221"/>
      <c r="N41" s="221"/>
      <c r="O41" s="220" t="e">
        <f t="shared" si="0"/>
        <v>#NUM!</v>
      </c>
    </row>
    <row r="42" spans="1:15" x14ac:dyDescent="0.25">
      <c r="A42" s="138">
        <v>33</v>
      </c>
      <c r="B42" s="154" t="s">
        <v>207</v>
      </c>
      <c r="C42" s="146">
        <v>1895</v>
      </c>
      <c r="D42" s="153"/>
      <c r="E42" s="153">
        <v>364</v>
      </c>
      <c r="F42" s="153"/>
      <c r="G42" s="153"/>
      <c r="H42" s="153"/>
      <c r="I42" s="153"/>
      <c r="J42" s="153"/>
      <c r="K42" s="221"/>
      <c r="L42" s="221"/>
      <c r="M42" s="221"/>
      <c r="N42" s="221"/>
      <c r="O42" s="220" t="e">
        <f t="shared" ref="O42:O60" si="1">(LARGE(D42:N42,1)+LARGE(D42:N42,2)+LARGE(D42:N42,3))</f>
        <v>#NUM!</v>
      </c>
    </row>
    <row r="43" spans="1:15" x14ac:dyDescent="0.25">
      <c r="A43" s="138">
        <v>34</v>
      </c>
      <c r="B43" s="154" t="s">
        <v>464</v>
      </c>
      <c r="C43" s="146">
        <v>1941</v>
      </c>
      <c r="D43" s="153"/>
      <c r="E43" s="153">
        <v>252</v>
      </c>
      <c r="F43" s="153"/>
      <c r="G43" s="153"/>
      <c r="H43" s="153"/>
      <c r="I43" s="153"/>
      <c r="J43" s="153"/>
      <c r="K43" s="221"/>
      <c r="L43" s="221"/>
      <c r="M43" s="221"/>
      <c r="N43" s="221"/>
      <c r="O43" s="220" t="e">
        <f t="shared" si="1"/>
        <v>#NUM!</v>
      </c>
    </row>
    <row r="44" spans="1:15" x14ac:dyDescent="0.25">
      <c r="A44" s="138">
        <v>35</v>
      </c>
      <c r="B44" s="154" t="s">
        <v>451</v>
      </c>
      <c r="C44" s="146">
        <v>2252</v>
      </c>
      <c r="D44" s="153"/>
      <c r="E44" s="153"/>
      <c r="F44" s="153"/>
      <c r="G44" s="153"/>
      <c r="H44" s="153">
        <v>526</v>
      </c>
      <c r="I44" s="153"/>
      <c r="J44" s="153"/>
      <c r="K44" s="221"/>
      <c r="L44" s="221"/>
      <c r="M44" s="221"/>
      <c r="N44" s="221"/>
      <c r="O44" s="220" t="e">
        <f t="shared" si="1"/>
        <v>#NUM!</v>
      </c>
    </row>
    <row r="45" spans="1:15" x14ac:dyDescent="0.25">
      <c r="A45" s="138">
        <v>36</v>
      </c>
      <c r="B45" s="154" t="s">
        <v>604</v>
      </c>
      <c r="C45" s="146">
        <v>3631</v>
      </c>
      <c r="D45" s="153"/>
      <c r="E45" s="153"/>
      <c r="F45" s="153"/>
      <c r="G45" s="153"/>
      <c r="H45" s="153">
        <v>507</v>
      </c>
      <c r="I45" s="153"/>
      <c r="J45" s="153"/>
      <c r="K45" s="221"/>
      <c r="L45" s="221"/>
      <c r="M45" s="221"/>
      <c r="N45" s="221"/>
      <c r="O45" s="220" t="e">
        <f t="shared" si="1"/>
        <v>#NUM!</v>
      </c>
    </row>
    <row r="46" spans="1:15" x14ac:dyDescent="0.25">
      <c r="A46" s="138">
        <v>37</v>
      </c>
      <c r="B46" s="154" t="s">
        <v>605</v>
      </c>
      <c r="C46" s="146">
        <v>2170</v>
      </c>
      <c r="D46" s="153"/>
      <c r="E46" s="153"/>
      <c r="F46" s="153"/>
      <c r="G46" s="153"/>
      <c r="H46" s="153">
        <v>483</v>
      </c>
      <c r="I46" s="153"/>
      <c r="J46" s="153"/>
      <c r="K46" s="221"/>
      <c r="L46" s="221"/>
      <c r="M46" s="221"/>
      <c r="N46" s="221"/>
      <c r="O46" s="220" t="e">
        <f t="shared" si="1"/>
        <v>#NUM!</v>
      </c>
    </row>
    <row r="47" spans="1:15" x14ac:dyDescent="0.25">
      <c r="A47" s="138">
        <v>38</v>
      </c>
      <c r="B47" s="154" t="s">
        <v>391</v>
      </c>
      <c r="C47" s="146">
        <v>2340</v>
      </c>
      <c r="D47" s="153"/>
      <c r="E47" s="153"/>
      <c r="F47" s="156"/>
      <c r="G47" s="156"/>
      <c r="H47" s="153">
        <v>478</v>
      </c>
      <c r="I47" s="153"/>
      <c r="J47" s="153"/>
      <c r="K47" s="221"/>
      <c r="L47" s="221"/>
      <c r="M47" s="221"/>
      <c r="N47" s="221"/>
      <c r="O47" s="220" t="e">
        <f t="shared" si="1"/>
        <v>#NUM!</v>
      </c>
    </row>
    <row r="48" spans="1:15" x14ac:dyDescent="0.25">
      <c r="A48" s="138">
        <v>39</v>
      </c>
      <c r="B48" s="154" t="s">
        <v>606</v>
      </c>
      <c r="C48" s="146">
        <v>1685</v>
      </c>
      <c r="D48" s="153"/>
      <c r="E48" s="153"/>
      <c r="F48" s="156"/>
      <c r="G48" s="156"/>
      <c r="H48" s="153">
        <v>440</v>
      </c>
      <c r="I48" s="153"/>
      <c r="J48" s="153"/>
      <c r="K48" s="221"/>
      <c r="L48" s="221"/>
      <c r="M48" s="221"/>
      <c r="N48" s="221"/>
      <c r="O48" s="220" t="e">
        <f t="shared" si="1"/>
        <v>#NUM!</v>
      </c>
    </row>
    <row r="49" spans="1:15" x14ac:dyDescent="0.25">
      <c r="A49" s="138">
        <v>40</v>
      </c>
      <c r="B49" s="154" t="s">
        <v>607</v>
      </c>
      <c r="C49" s="146">
        <v>1668</v>
      </c>
      <c r="D49" s="153"/>
      <c r="E49" s="153"/>
      <c r="F49" s="156"/>
      <c r="G49" s="156"/>
      <c r="H49" s="153">
        <v>417</v>
      </c>
      <c r="I49" s="153"/>
      <c r="J49" s="153"/>
      <c r="K49" s="221"/>
      <c r="L49" s="221"/>
      <c r="M49" s="221"/>
      <c r="N49" s="221"/>
      <c r="O49" s="220" t="e">
        <f t="shared" si="1"/>
        <v>#NUM!</v>
      </c>
    </row>
    <row r="50" spans="1:15" x14ac:dyDescent="0.25">
      <c r="A50" s="138">
        <v>41</v>
      </c>
      <c r="B50" s="154" t="s">
        <v>289</v>
      </c>
      <c r="C50" s="146">
        <v>4945</v>
      </c>
      <c r="D50" s="153"/>
      <c r="E50" s="153"/>
      <c r="F50" s="156"/>
      <c r="G50" s="156"/>
      <c r="H50" s="153">
        <v>407</v>
      </c>
      <c r="I50" s="153"/>
      <c r="J50" s="153"/>
      <c r="K50" s="221"/>
      <c r="L50" s="221"/>
      <c r="M50" s="221"/>
      <c r="N50" s="221"/>
      <c r="O50" s="220" t="e">
        <f t="shared" si="1"/>
        <v>#NUM!</v>
      </c>
    </row>
    <row r="51" spans="1:15" x14ac:dyDescent="0.25">
      <c r="A51" s="138">
        <v>42</v>
      </c>
      <c r="B51" s="154" t="s">
        <v>608</v>
      </c>
      <c r="C51" s="146">
        <v>1700</v>
      </c>
      <c r="D51" s="156"/>
      <c r="E51" s="156"/>
      <c r="F51" s="156"/>
      <c r="G51" s="156"/>
      <c r="H51" s="153">
        <v>389</v>
      </c>
      <c r="I51" s="153"/>
      <c r="J51" s="153"/>
      <c r="K51" s="221"/>
      <c r="L51" s="221"/>
      <c r="M51" s="221"/>
      <c r="N51" s="221"/>
      <c r="O51" s="220" t="e">
        <f t="shared" si="1"/>
        <v>#NUM!</v>
      </c>
    </row>
    <row r="52" spans="1:15" x14ac:dyDescent="0.25">
      <c r="A52" s="138">
        <v>43</v>
      </c>
      <c r="B52" s="154" t="s">
        <v>609</v>
      </c>
      <c r="C52" s="146">
        <v>4302</v>
      </c>
      <c r="D52" s="156"/>
      <c r="E52" s="156"/>
      <c r="F52" s="156"/>
      <c r="G52" s="156"/>
      <c r="H52" s="153">
        <v>315</v>
      </c>
      <c r="I52" s="156"/>
      <c r="J52" s="153"/>
      <c r="K52" s="221"/>
      <c r="L52" s="221"/>
      <c r="M52" s="221"/>
      <c r="N52" s="221"/>
      <c r="O52" s="220" t="e">
        <f t="shared" si="1"/>
        <v>#NUM!</v>
      </c>
    </row>
    <row r="53" spans="1:15" x14ac:dyDescent="0.25">
      <c r="A53" s="138">
        <v>44</v>
      </c>
      <c r="B53" s="154" t="s">
        <v>408</v>
      </c>
      <c r="C53" s="146">
        <v>2273</v>
      </c>
      <c r="D53" s="156"/>
      <c r="E53" s="156"/>
      <c r="F53" s="156"/>
      <c r="G53" s="153">
        <v>479</v>
      </c>
      <c r="H53" s="153"/>
      <c r="I53" s="156"/>
      <c r="J53" s="153"/>
      <c r="K53" s="221"/>
      <c r="L53" s="221"/>
      <c r="M53" s="221"/>
      <c r="N53" s="221"/>
      <c r="O53" s="220" t="e">
        <f t="shared" si="1"/>
        <v>#NUM!</v>
      </c>
    </row>
    <row r="54" spans="1:15" x14ac:dyDescent="0.25">
      <c r="A54" s="138">
        <v>45</v>
      </c>
      <c r="B54" s="154" t="s">
        <v>146</v>
      </c>
      <c r="C54" s="146">
        <v>5110</v>
      </c>
      <c r="D54" s="156"/>
      <c r="E54" s="156"/>
      <c r="F54" s="156"/>
      <c r="G54" s="153">
        <v>364</v>
      </c>
      <c r="H54" s="153"/>
      <c r="I54" s="156"/>
      <c r="J54" s="153"/>
      <c r="K54" s="221"/>
      <c r="L54" s="221"/>
      <c r="M54" s="221"/>
      <c r="N54" s="221"/>
      <c r="O54" s="220" t="e">
        <f t="shared" si="1"/>
        <v>#NUM!</v>
      </c>
    </row>
    <row r="55" spans="1:15" x14ac:dyDescent="0.25">
      <c r="A55" s="138">
        <v>46</v>
      </c>
      <c r="B55" s="95" t="s">
        <v>624</v>
      </c>
      <c r="C55" s="139">
        <v>2465</v>
      </c>
      <c r="D55" s="175"/>
      <c r="E55" s="175"/>
      <c r="F55" s="175"/>
      <c r="G55" s="129">
        <v>323</v>
      </c>
      <c r="H55" s="129"/>
      <c r="I55" s="175"/>
      <c r="J55" s="129"/>
      <c r="K55" s="133"/>
      <c r="L55" s="133"/>
      <c r="M55" s="133"/>
      <c r="N55" s="133"/>
      <c r="O55" s="220" t="e">
        <f t="shared" si="1"/>
        <v>#NUM!</v>
      </c>
    </row>
    <row r="56" spans="1:15" x14ac:dyDescent="0.25">
      <c r="A56" s="138">
        <v>47</v>
      </c>
      <c r="B56" s="95" t="s">
        <v>625</v>
      </c>
      <c r="C56" s="139">
        <v>6578</v>
      </c>
      <c r="D56" s="175"/>
      <c r="E56" s="175"/>
      <c r="F56" s="175"/>
      <c r="G56" s="129">
        <v>494</v>
      </c>
      <c r="H56" s="129"/>
      <c r="I56" s="175"/>
      <c r="J56" s="129"/>
      <c r="K56" s="133"/>
      <c r="L56" s="133"/>
      <c r="M56" s="133"/>
      <c r="N56" s="133"/>
      <c r="O56" s="220" t="e">
        <f t="shared" si="1"/>
        <v>#NUM!</v>
      </c>
    </row>
    <row r="57" spans="1:15" x14ac:dyDescent="0.25">
      <c r="A57" s="21">
        <v>48</v>
      </c>
      <c r="B57" s="95" t="s">
        <v>87</v>
      </c>
      <c r="C57" s="139">
        <v>1803</v>
      </c>
      <c r="D57" s="175"/>
      <c r="E57" s="175"/>
      <c r="F57" s="175"/>
      <c r="G57" s="129">
        <v>465</v>
      </c>
      <c r="H57" s="129"/>
      <c r="I57" s="175"/>
      <c r="J57" s="129"/>
      <c r="K57" s="53"/>
      <c r="L57" s="53"/>
      <c r="M57" s="53"/>
      <c r="N57" s="53"/>
      <c r="O57" s="220" t="e">
        <f t="shared" si="1"/>
        <v>#NUM!</v>
      </c>
    </row>
    <row r="58" spans="1:15" x14ac:dyDescent="0.25">
      <c r="A58" s="21">
        <v>49</v>
      </c>
      <c r="B58" s="95" t="s">
        <v>626</v>
      </c>
      <c r="C58" s="139">
        <v>5656</v>
      </c>
      <c r="D58" s="175"/>
      <c r="E58" s="175"/>
      <c r="F58" s="175"/>
      <c r="G58" s="129">
        <v>420</v>
      </c>
      <c r="H58" s="129"/>
      <c r="I58" s="175"/>
      <c r="J58" s="129"/>
      <c r="K58" s="53"/>
      <c r="L58" s="53"/>
      <c r="M58" s="53"/>
      <c r="N58" s="53"/>
      <c r="O58" s="220" t="e">
        <f t="shared" si="1"/>
        <v>#NUM!</v>
      </c>
    </row>
    <row r="59" spans="1:15" x14ac:dyDescent="0.25">
      <c r="A59" s="21">
        <v>50</v>
      </c>
      <c r="B59" s="95" t="s">
        <v>627</v>
      </c>
      <c r="C59" s="139">
        <v>2087</v>
      </c>
      <c r="D59" s="175"/>
      <c r="E59" s="175"/>
      <c r="F59" s="175"/>
      <c r="G59" s="129">
        <v>65</v>
      </c>
      <c r="H59" s="129"/>
      <c r="I59" s="175"/>
      <c r="J59" s="129"/>
      <c r="K59" s="53"/>
      <c r="L59" s="53"/>
      <c r="M59" s="53"/>
      <c r="N59" s="53"/>
      <c r="O59" s="220" t="e">
        <f t="shared" si="1"/>
        <v>#NUM!</v>
      </c>
    </row>
    <row r="60" spans="1:15" x14ac:dyDescent="0.25">
      <c r="A60" s="21">
        <v>51</v>
      </c>
      <c r="B60" s="95" t="s">
        <v>131</v>
      </c>
      <c r="C60" s="139">
        <v>1992</v>
      </c>
      <c r="D60" s="711"/>
      <c r="E60" s="711"/>
      <c r="F60" s="711"/>
      <c r="G60" s="712">
        <v>30</v>
      </c>
      <c r="H60" s="711"/>
      <c r="I60" s="711"/>
      <c r="J60" s="711"/>
      <c r="K60" s="711"/>
      <c r="L60" s="711"/>
      <c r="M60" s="711"/>
      <c r="N60" s="711"/>
      <c r="O60" s="711" t="e">
        <f t="shared" si="1"/>
        <v>#NUM!</v>
      </c>
    </row>
    <row r="61" spans="1:15" x14ac:dyDescent="0.25">
      <c r="A61" s="2"/>
      <c r="B61" s="2"/>
      <c r="C61" s="2"/>
      <c r="D61" s="711"/>
      <c r="E61" s="711"/>
      <c r="F61" s="711"/>
      <c r="G61" s="711"/>
      <c r="H61" s="711"/>
      <c r="I61" s="711"/>
      <c r="J61" s="711"/>
      <c r="K61" s="711"/>
      <c r="L61" s="711"/>
      <c r="M61" s="711"/>
      <c r="N61" s="711"/>
      <c r="O61" s="711"/>
    </row>
    <row r="62" spans="1:15" x14ac:dyDescent="0.25">
      <c r="A62" s="2"/>
      <c r="B62" s="2"/>
      <c r="C62" s="2"/>
      <c r="D62" s="711"/>
      <c r="E62" s="711"/>
      <c r="F62" s="711"/>
      <c r="G62" s="711"/>
      <c r="H62" s="711"/>
      <c r="I62" s="711"/>
      <c r="J62" s="711"/>
      <c r="K62" s="711"/>
      <c r="L62" s="711"/>
      <c r="M62" s="711"/>
      <c r="N62" s="711"/>
      <c r="O62" s="711"/>
    </row>
    <row r="63" spans="1:15" x14ac:dyDescent="0.25">
      <c r="A63" s="2"/>
      <c r="B63" s="2"/>
      <c r="C63" s="2"/>
      <c r="D63" s="711"/>
      <c r="E63" s="711"/>
      <c r="F63" s="711"/>
      <c r="G63" s="711"/>
      <c r="H63" s="711"/>
      <c r="I63" s="711"/>
      <c r="J63" s="711"/>
      <c r="K63" s="711"/>
      <c r="L63" s="711"/>
      <c r="M63" s="711"/>
      <c r="N63" s="711"/>
      <c r="O63" s="711"/>
    </row>
    <row r="64" spans="1:15" x14ac:dyDescent="0.25">
      <c r="A64" s="2"/>
      <c r="B64" s="2"/>
      <c r="C64" s="2"/>
      <c r="D64" s="711"/>
      <c r="E64" s="711"/>
      <c r="F64" s="711"/>
      <c r="G64" s="711"/>
      <c r="H64" s="711"/>
      <c r="I64" s="711"/>
      <c r="J64" s="711"/>
      <c r="K64" s="711"/>
      <c r="L64" s="711"/>
      <c r="M64" s="711"/>
      <c r="N64" s="711"/>
      <c r="O64" s="711"/>
    </row>
  </sheetData>
  <sortState xmlns:xlrd2="http://schemas.microsoft.com/office/spreadsheetml/2017/richdata2" ref="B10:O14">
    <sortCondition descending="1" ref="O10:O14"/>
  </sortState>
  <mergeCells count="5">
    <mergeCell ref="A1:B3"/>
    <mergeCell ref="D1:L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FFFF"/>
  </sheetPr>
  <dimension ref="A1:R30"/>
  <sheetViews>
    <sheetView zoomScale="80" zoomScaleNormal="80" workbookViewId="0">
      <selection activeCell="S12" sqref="S12"/>
    </sheetView>
  </sheetViews>
  <sheetFormatPr baseColWidth="10" defaultRowHeight="15" x14ac:dyDescent="0.25"/>
  <cols>
    <col min="1" max="1" width="6.85546875" customWidth="1"/>
    <col min="2" max="2" width="51.85546875" customWidth="1"/>
    <col min="3" max="4" width="12.28515625" hidden="1" customWidth="1"/>
    <col min="5" max="7" width="10.140625" customWidth="1"/>
    <col min="8" max="8" width="15.28515625" customWidth="1"/>
    <col min="9" max="9" width="10.140625" customWidth="1"/>
    <col min="10" max="10" width="15" customWidth="1"/>
    <col min="11" max="15" width="10.140625" customWidth="1"/>
    <col min="16" max="16" width="11.5703125" customWidth="1"/>
    <col min="18" max="18" width="13" customWidth="1"/>
  </cols>
  <sheetData>
    <row r="1" spans="1:18" ht="15" customHeight="1" x14ac:dyDescent="0.25">
      <c r="A1" s="713" t="s">
        <v>71</v>
      </c>
      <c r="B1" s="713"/>
      <c r="C1" s="714"/>
      <c r="D1" s="714"/>
      <c r="E1" s="714"/>
      <c r="F1" s="714"/>
      <c r="G1" s="714"/>
      <c r="H1" s="714"/>
      <c r="I1" s="714"/>
      <c r="J1" s="714"/>
      <c r="K1" s="714"/>
    </row>
    <row r="2" spans="1:18" ht="21" customHeight="1" x14ac:dyDescent="0.25">
      <c r="A2" s="713"/>
      <c r="B2" s="713"/>
      <c r="C2" s="714"/>
      <c r="D2" s="714"/>
      <c r="E2" s="714"/>
      <c r="F2" s="714"/>
      <c r="G2" s="714"/>
      <c r="H2" s="714"/>
      <c r="I2" s="714"/>
      <c r="J2" s="714"/>
      <c r="K2" s="714"/>
    </row>
    <row r="3" spans="1:18" ht="12" customHeight="1" x14ac:dyDescent="0.25">
      <c r="A3" s="713"/>
      <c r="B3" s="713"/>
      <c r="C3" s="714"/>
      <c r="D3" s="714"/>
      <c r="E3" s="714"/>
      <c r="F3" s="714"/>
      <c r="G3" s="714"/>
      <c r="H3" s="714"/>
      <c r="I3" s="714"/>
      <c r="J3" s="714"/>
      <c r="K3" s="714"/>
      <c r="L3" s="18"/>
      <c r="M3" s="18"/>
      <c r="N3" s="18"/>
      <c r="O3" s="18"/>
      <c r="P3" s="18"/>
      <c r="Q3" s="18"/>
      <c r="R3" s="18"/>
    </row>
    <row r="4" spans="1:18" ht="26.25" customHeight="1" x14ac:dyDescent="0.25">
      <c r="A4" s="716" t="s">
        <v>63</v>
      </c>
      <c r="B4" s="716"/>
      <c r="C4" s="714"/>
      <c r="D4" s="714"/>
      <c r="E4" s="714"/>
      <c r="F4" s="714"/>
      <c r="G4" s="714"/>
      <c r="H4" s="714"/>
      <c r="I4" s="714"/>
      <c r="J4" s="714"/>
      <c r="K4" s="714"/>
    </row>
    <row r="5" spans="1:18" ht="15" customHeight="1" x14ac:dyDescent="0.25">
      <c r="A5" s="717" t="s">
        <v>52</v>
      </c>
      <c r="B5" s="717"/>
      <c r="C5" s="714"/>
      <c r="D5" s="714"/>
      <c r="E5" s="714"/>
      <c r="F5" s="714"/>
      <c r="G5" s="714"/>
      <c r="H5" s="714"/>
      <c r="I5" s="714"/>
      <c r="J5" s="714"/>
      <c r="K5" s="714"/>
    </row>
    <row r="6" spans="1:18" x14ac:dyDescent="0.25">
      <c r="A6" s="720" t="s">
        <v>53</v>
      </c>
      <c r="B6" s="720"/>
      <c r="C6" s="714"/>
      <c r="D6" s="714"/>
      <c r="E6" s="714"/>
      <c r="F6" s="714"/>
      <c r="G6" s="714"/>
      <c r="H6" s="714"/>
      <c r="I6" s="714"/>
      <c r="J6" s="714"/>
      <c r="K6" s="714"/>
    </row>
    <row r="7" spans="1:18" x14ac:dyDescent="0.25">
      <c r="A7" s="721"/>
      <c r="B7" s="721"/>
      <c r="C7" s="715"/>
      <c r="D7" s="715"/>
      <c r="E7" s="715"/>
      <c r="F7" s="715"/>
      <c r="G7" s="715"/>
      <c r="H7" s="715"/>
      <c r="I7" s="715"/>
      <c r="J7" s="715"/>
      <c r="K7" s="715"/>
    </row>
    <row r="8" spans="1:18" ht="15.75" thickBot="1" x14ac:dyDescent="0.3">
      <c r="A8" s="513"/>
      <c r="B8" s="513"/>
      <c r="G8" t="s">
        <v>532</v>
      </c>
      <c r="H8" t="s">
        <v>569</v>
      </c>
      <c r="I8" t="s">
        <v>559</v>
      </c>
      <c r="J8" t="s">
        <v>569</v>
      </c>
      <c r="O8" t="s">
        <v>533</v>
      </c>
    </row>
    <row r="9" spans="1:18" ht="15.75" customHeight="1" thickBot="1" x14ac:dyDescent="0.3">
      <c r="A9" s="226" t="s">
        <v>0</v>
      </c>
      <c r="B9" s="227" t="s">
        <v>420</v>
      </c>
      <c r="C9" s="557" t="s">
        <v>412</v>
      </c>
      <c r="D9" s="557" t="s">
        <v>412</v>
      </c>
      <c r="E9" s="227">
        <v>45326</v>
      </c>
      <c r="F9" s="227">
        <v>45395</v>
      </c>
      <c r="G9" s="227">
        <v>45403</v>
      </c>
      <c r="H9" s="227">
        <v>45423</v>
      </c>
      <c r="I9" s="227">
        <v>45473</v>
      </c>
      <c r="J9" s="227">
        <v>45494</v>
      </c>
      <c r="K9" s="227"/>
      <c r="L9" s="227"/>
      <c r="M9" s="227"/>
      <c r="N9" s="227"/>
      <c r="O9" s="227">
        <v>45423</v>
      </c>
      <c r="P9" s="228" t="s">
        <v>2</v>
      </c>
    </row>
    <row r="10" spans="1:18" ht="15" customHeight="1" x14ac:dyDescent="0.3">
      <c r="A10" s="486">
        <v>1</v>
      </c>
      <c r="B10" s="224" t="s">
        <v>137</v>
      </c>
      <c r="C10" s="136">
        <v>2221</v>
      </c>
      <c r="D10" s="136">
        <v>2221</v>
      </c>
      <c r="E10" s="136">
        <v>493</v>
      </c>
      <c r="F10" s="136">
        <v>486</v>
      </c>
      <c r="G10" s="136"/>
      <c r="H10" s="411">
        <f>(O10/3)*2</f>
        <v>491.33333333333331</v>
      </c>
      <c r="I10" s="136">
        <v>585</v>
      </c>
      <c r="J10" s="136">
        <v>473</v>
      </c>
      <c r="K10" s="136"/>
      <c r="L10" s="136"/>
      <c r="M10" s="136"/>
      <c r="N10" s="136"/>
      <c r="O10" s="136">
        <v>737</v>
      </c>
      <c r="P10" s="691">
        <f>(LARGE(E10:M10,1)+LARGE(E10:M10,2)+LARGE(E10:M10,3))</f>
        <v>1569.3333333333333</v>
      </c>
    </row>
    <row r="11" spans="1:18" ht="15" customHeight="1" x14ac:dyDescent="0.3">
      <c r="A11" s="138">
        <v>2</v>
      </c>
      <c r="B11" s="210" t="s">
        <v>139</v>
      </c>
      <c r="C11" s="32">
        <v>4726</v>
      </c>
      <c r="D11" s="32">
        <v>4726</v>
      </c>
      <c r="E11" s="32">
        <v>485</v>
      </c>
      <c r="F11" s="136">
        <v>486</v>
      </c>
      <c r="G11" s="136"/>
      <c r="H11" s="411">
        <f>(O11/3)*2</f>
        <v>475.33333333333331</v>
      </c>
      <c r="I11" s="32">
        <v>570</v>
      </c>
      <c r="J11" s="32">
        <v>475</v>
      </c>
      <c r="K11" s="32"/>
      <c r="L11" s="32"/>
      <c r="M11" s="32"/>
      <c r="N11" s="32"/>
      <c r="O11" s="147">
        <v>713</v>
      </c>
      <c r="P11" s="691">
        <f>(LARGE(E11:M11,1)+LARGE(E11:M11,2)+LARGE(E11:M11,3))</f>
        <v>1541</v>
      </c>
    </row>
    <row r="12" spans="1:18" ht="15" customHeight="1" x14ac:dyDescent="0.3">
      <c r="A12" s="138">
        <v>3</v>
      </c>
      <c r="B12" s="210" t="s">
        <v>136</v>
      </c>
      <c r="C12" s="174">
        <v>2368</v>
      </c>
      <c r="D12" s="174">
        <v>2368</v>
      </c>
      <c r="E12" s="174">
        <v>498</v>
      </c>
      <c r="F12" s="207">
        <v>490</v>
      </c>
      <c r="G12" s="207"/>
      <c r="H12" s="411">
        <f>(O12/3)*2</f>
        <v>482.66666666666669</v>
      </c>
      <c r="I12" s="174"/>
      <c r="J12" s="174">
        <v>477</v>
      </c>
      <c r="K12" s="174"/>
      <c r="L12" s="174"/>
      <c r="M12" s="174"/>
      <c r="N12" s="174"/>
      <c r="O12" s="207">
        <v>724</v>
      </c>
      <c r="P12" s="691">
        <f>(LARGE(E12:M12,1)+LARGE(E12:M12,2)+LARGE(E12:M12,3))</f>
        <v>1470.6666666666667</v>
      </c>
    </row>
    <row r="13" spans="1:18" ht="15" customHeight="1" x14ac:dyDescent="0.3">
      <c r="A13" s="138">
        <v>4</v>
      </c>
      <c r="B13" s="223" t="s">
        <v>138</v>
      </c>
      <c r="C13" s="147">
        <v>2181</v>
      </c>
      <c r="D13" s="147">
        <v>2181</v>
      </c>
      <c r="E13" s="147">
        <v>490</v>
      </c>
      <c r="F13" s="147">
        <v>484</v>
      </c>
      <c r="G13" s="147"/>
      <c r="H13" s="411">
        <f>(O13/3)*2</f>
        <v>492</v>
      </c>
      <c r="I13" s="147"/>
      <c r="J13" s="147">
        <v>467</v>
      </c>
      <c r="K13" s="147"/>
      <c r="L13" s="32"/>
      <c r="M13" s="147"/>
      <c r="N13" s="147"/>
      <c r="O13" s="147">
        <v>738</v>
      </c>
      <c r="P13" s="691">
        <f>(LARGE(E13:M13,1)+LARGE(E13:M13,2)+LARGE(E13:M13,3))</f>
        <v>1466</v>
      </c>
    </row>
    <row r="14" spans="1:18" ht="15" customHeight="1" x14ac:dyDescent="0.3">
      <c r="A14" s="138">
        <v>5</v>
      </c>
      <c r="B14" s="225" t="s">
        <v>418</v>
      </c>
      <c r="C14" s="32">
        <v>7027</v>
      </c>
      <c r="D14" s="32">
        <v>7027</v>
      </c>
      <c r="E14" s="32"/>
      <c r="F14" s="147">
        <v>499</v>
      </c>
      <c r="G14" s="147"/>
      <c r="H14" s="411">
        <f>(O14/3)*2</f>
        <v>491.33333333333331</v>
      </c>
      <c r="I14" s="32"/>
      <c r="J14" s="32">
        <v>464</v>
      </c>
      <c r="K14" s="32"/>
      <c r="L14" s="32"/>
      <c r="M14" s="32"/>
      <c r="N14" s="32"/>
      <c r="O14" s="147">
        <v>737</v>
      </c>
      <c r="P14" s="691">
        <f>(LARGE(E14:M14,1)+LARGE(E14:M14,2)+LARGE(E14:M14,3))</f>
        <v>1454.3333333333333</v>
      </c>
    </row>
    <row r="15" spans="1:18" ht="15" customHeight="1" x14ac:dyDescent="0.3">
      <c r="A15" s="138">
        <v>6</v>
      </c>
      <c r="B15" s="225" t="s">
        <v>141</v>
      </c>
      <c r="C15" s="32">
        <v>1855</v>
      </c>
      <c r="D15" s="32">
        <v>1855</v>
      </c>
      <c r="E15" s="32">
        <v>470</v>
      </c>
      <c r="F15" s="147">
        <v>486</v>
      </c>
      <c r="G15" s="147"/>
      <c r="H15" s="411">
        <f>(O15/3)*2</f>
        <v>480.66666666666669</v>
      </c>
      <c r="I15" s="32"/>
      <c r="J15" s="32"/>
      <c r="K15" s="32"/>
      <c r="L15" s="32"/>
      <c r="M15" s="32"/>
      <c r="N15" s="32"/>
      <c r="O15" s="147">
        <v>721</v>
      </c>
      <c r="P15" s="691">
        <f>(LARGE(E15:M15,1)+LARGE(E15:M15,2)+LARGE(E15:M15,3))</f>
        <v>1436.6666666666667</v>
      </c>
    </row>
    <row r="16" spans="1:18" ht="15" customHeight="1" x14ac:dyDescent="0.3">
      <c r="A16" s="138">
        <v>7</v>
      </c>
      <c r="B16" s="225" t="s">
        <v>140</v>
      </c>
      <c r="C16" s="32">
        <v>2514</v>
      </c>
      <c r="D16" s="32">
        <v>2514</v>
      </c>
      <c r="E16" s="32">
        <v>476</v>
      </c>
      <c r="F16" s="147"/>
      <c r="G16" s="147"/>
      <c r="H16" s="411"/>
      <c r="I16" s="32"/>
      <c r="J16" s="32"/>
      <c r="K16" s="32"/>
      <c r="L16" s="147"/>
      <c r="M16" s="32"/>
      <c r="N16" s="32"/>
      <c r="O16" s="147"/>
      <c r="P16" s="691" t="e">
        <f>(LARGE(E16:M16,1)+LARGE(E16:M16,2)+LARGE(E16:M16,3))</f>
        <v>#NUM!</v>
      </c>
    </row>
    <row r="17" spans="1:16" ht="15" customHeight="1" x14ac:dyDescent="0.3">
      <c r="A17" s="138">
        <v>8</v>
      </c>
      <c r="B17" s="210" t="s">
        <v>419</v>
      </c>
      <c r="C17" s="32">
        <v>5327</v>
      </c>
      <c r="D17" s="193">
        <v>5327</v>
      </c>
      <c r="E17" s="193"/>
      <c r="F17" s="230">
        <v>483</v>
      </c>
      <c r="G17" s="230"/>
      <c r="H17" s="411"/>
      <c r="I17" s="32"/>
      <c r="J17" s="32"/>
      <c r="K17" s="32"/>
      <c r="L17" s="32"/>
      <c r="M17" s="32"/>
      <c r="N17" s="32"/>
      <c r="O17" s="147"/>
      <c r="P17" s="691" t="e">
        <f t="shared" ref="P11:P26" si="0">(LARGE(E17:M17,1)+LARGE(E17:M17,2)+LARGE(E17:M17,3))</f>
        <v>#NUM!</v>
      </c>
    </row>
    <row r="18" spans="1:16" ht="15" customHeight="1" x14ac:dyDescent="0.3">
      <c r="A18" s="138">
        <v>9</v>
      </c>
      <c r="B18" s="210" t="s">
        <v>560</v>
      </c>
      <c r="C18" s="32"/>
      <c r="D18" s="193">
        <v>4568</v>
      </c>
      <c r="E18" s="193"/>
      <c r="F18" s="230"/>
      <c r="G18" s="230"/>
      <c r="H18" s="147"/>
      <c r="I18" s="32">
        <v>561</v>
      </c>
      <c r="J18" s="32"/>
      <c r="K18" s="95"/>
      <c r="L18" s="32"/>
      <c r="M18" s="32"/>
      <c r="N18" s="32"/>
      <c r="O18" s="147"/>
      <c r="P18" s="691" t="e">
        <f t="shared" si="0"/>
        <v>#NUM!</v>
      </c>
    </row>
    <row r="19" spans="1:16" ht="15" customHeight="1" x14ac:dyDescent="0.3">
      <c r="A19" s="138">
        <v>10</v>
      </c>
      <c r="B19" s="210" t="s">
        <v>261</v>
      </c>
      <c r="C19" s="32"/>
      <c r="D19" s="32">
        <v>2576</v>
      </c>
      <c r="E19" s="32"/>
      <c r="F19" s="147"/>
      <c r="G19" s="147"/>
      <c r="H19" s="147"/>
      <c r="I19" s="32">
        <v>537</v>
      </c>
      <c r="J19" s="32"/>
      <c r="K19" s="32"/>
      <c r="L19" s="32"/>
      <c r="M19" s="32"/>
      <c r="N19" s="32"/>
      <c r="O19" s="147"/>
      <c r="P19" s="691" t="e">
        <f t="shared" si="0"/>
        <v>#NUM!</v>
      </c>
    </row>
    <row r="20" spans="1:16" ht="15" customHeight="1" x14ac:dyDescent="0.3">
      <c r="A20" s="138">
        <v>11</v>
      </c>
      <c r="B20" s="210" t="s">
        <v>561</v>
      </c>
      <c r="C20" s="32"/>
      <c r="D20" s="32">
        <v>4653</v>
      </c>
      <c r="E20" s="32"/>
      <c r="F20" s="147"/>
      <c r="G20" s="147"/>
      <c r="H20" s="147"/>
      <c r="I20" s="32"/>
      <c r="J20" s="32"/>
      <c r="K20" s="32"/>
      <c r="L20" s="32"/>
      <c r="M20" s="32"/>
      <c r="N20" s="32"/>
      <c r="O20" s="32"/>
      <c r="P20" s="691" t="e">
        <f t="shared" si="0"/>
        <v>#NUM!</v>
      </c>
    </row>
    <row r="21" spans="1:16" ht="15" customHeight="1" x14ac:dyDescent="0.3">
      <c r="A21" s="138">
        <v>12</v>
      </c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691" t="e">
        <f t="shared" si="0"/>
        <v>#NUM!</v>
      </c>
    </row>
    <row r="22" spans="1:16" ht="15" customHeight="1" x14ac:dyDescent="0.3">
      <c r="A22" s="138">
        <v>13</v>
      </c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691" t="e">
        <f t="shared" si="0"/>
        <v>#NUM!</v>
      </c>
    </row>
    <row r="23" spans="1:16" ht="15" customHeight="1" x14ac:dyDescent="0.3">
      <c r="A23" s="138">
        <v>14</v>
      </c>
      <c r="B23" s="33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691" t="e">
        <f t="shared" si="0"/>
        <v>#NUM!</v>
      </c>
    </row>
    <row r="24" spans="1:16" ht="15" customHeight="1" x14ac:dyDescent="0.3">
      <c r="A24" s="138">
        <v>15</v>
      </c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691" t="e">
        <f t="shared" si="0"/>
        <v>#NUM!</v>
      </c>
    </row>
    <row r="25" spans="1:16" ht="15" customHeight="1" x14ac:dyDescent="0.3">
      <c r="A25" s="138">
        <v>16</v>
      </c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691" t="e">
        <f t="shared" si="0"/>
        <v>#NUM!</v>
      </c>
    </row>
    <row r="26" spans="1:16" ht="15" customHeight="1" x14ac:dyDescent="0.3">
      <c r="A26" s="138">
        <v>17</v>
      </c>
      <c r="B26" s="33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691" t="e">
        <f t="shared" si="0"/>
        <v>#NUM!</v>
      </c>
    </row>
    <row r="27" spans="1:16" ht="15" customHeight="1" x14ac:dyDescent="0.3">
      <c r="A27" s="138">
        <v>18</v>
      </c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486" t="e">
        <f t="shared" ref="P27:P30" si="1">(LARGE(E27:O27,1)+LARGE(E27:O27,2)+LARGE(E27:O27,3))</f>
        <v>#NUM!</v>
      </c>
    </row>
    <row r="28" spans="1:16" ht="15" customHeight="1" x14ac:dyDescent="0.3">
      <c r="A28" s="138">
        <v>19</v>
      </c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486" t="e">
        <f t="shared" si="1"/>
        <v>#NUM!</v>
      </c>
    </row>
    <row r="29" spans="1:16" ht="15" customHeight="1" x14ac:dyDescent="0.3">
      <c r="A29" s="138">
        <v>20</v>
      </c>
      <c r="B29" s="33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486" t="e">
        <f t="shared" si="1"/>
        <v>#NUM!</v>
      </c>
    </row>
    <row r="30" spans="1:16" ht="15" customHeight="1" x14ac:dyDescent="0.3">
      <c r="A30" s="138">
        <v>21</v>
      </c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486" t="e">
        <f t="shared" si="1"/>
        <v>#NUM!</v>
      </c>
    </row>
  </sheetData>
  <sortState xmlns:xlrd2="http://schemas.microsoft.com/office/spreadsheetml/2017/richdata2" ref="B10:P15">
    <sortCondition descending="1" ref="P15"/>
  </sortState>
  <mergeCells count="5">
    <mergeCell ref="A1:B3"/>
    <mergeCell ref="C1:K7"/>
    <mergeCell ref="A4:B4"/>
    <mergeCell ref="A5:B5"/>
    <mergeCell ref="A6:B7"/>
  </mergeCells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3333FF"/>
  </sheetPr>
  <dimension ref="A1:Q86"/>
  <sheetViews>
    <sheetView topLeftCell="A40" zoomScale="80" zoomScaleNormal="80" workbookViewId="0">
      <selection activeCell="C4" sqref="C1:C1048576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0.42578125" hidden="1" customWidth="1"/>
    <col min="4" max="5" width="10.140625" customWidth="1"/>
    <col min="6" max="6" width="16.5703125" customWidth="1"/>
    <col min="7" max="7" width="17.42578125" customWidth="1"/>
    <col min="8" max="14" width="10.140625" customWidth="1"/>
    <col min="15" max="15" width="11.5703125" customWidth="1"/>
    <col min="17" max="17" width="13" customWidth="1"/>
  </cols>
  <sheetData>
    <row r="1" spans="1:17" ht="26.25" x14ac:dyDescent="0.25">
      <c r="A1" s="713" t="s">
        <v>71</v>
      </c>
      <c r="B1" s="713"/>
      <c r="C1" s="532"/>
      <c r="D1" s="714"/>
      <c r="E1" s="714"/>
      <c r="F1" s="714"/>
      <c r="G1" s="714"/>
      <c r="H1" s="714"/>
      <c r="I1" s="714"/>
      <c r="J1" s="714"/>
    </row>
    <row r="2" spans="1:17" ht="21" customHeight="1" x14ac:dyDescent="0.25">
      <c r="A2" s="713"/>
      <c r="B2" s="713"/>
      <c r="C2" s="532"/>
      <c r="D2" s="714"/>
      <c r="E2" s="714"/>
      <c r="F2" s="714"/>
      <c r="G2" s="714"/>
      <c r="H2" s="714"/>
      <c r="I2" s="714"/>
      <c r="J2" s="714"/>
    </row>
    <row r="3" spans="1:17" ht="12" customHeight="1" x14ac:dyDescent="0.25">
      <c r="A3" s="713"/>
      <c r="B3" s="713"/>
      <c r="C3" s="532"/>
      <c r="D3" s="714"/>
      <c r="E3" s="714"/>
      <c r="F3" s="714"/>
      <c r="G3" s="714"/>
      <c r="H3" s="714"/>
      <c r="I3" s="714"/>
      <c r="J3" s="714"/>
      <c r="K3" s="18"/>
      <c r="L3" s="18"/>
      <c r="M3" s="18"/>
      <c r="N3" s="18"/>
      <c r="O3" s="18"/>
      <c r="P3" s="18"/>
      <c r="Q3" s="18"/>
    </row>
    <row r="4" spans="1:17" ht="26.25" x14ac:dyDescent="0.4">
      <c r="A4" s="716" t="s">
        <v>64</v>
      </c>
      <c r="B4" s="716"/>
      <c r="C4" s="533"/>
      <c r="D4" s="714"/>
      <c r="E4" s="714"/>
      <c r="F4" s="714"/>
      <c r="G4" s="714"/>
      <c r="H4" s="714"/>
      <c r="I4" s="714"/>
      <c r="J4" s="714"/>
      <c r="K4" s="18"/>
      <c r="L4" s="18"/>
      <c r="M4" s="18"/>
      <c r="N4" s="82"/>
      <c r="O4" s="18"/>
      <c r="P4" s="18"/>
      <c r="Q4" s="18"/>
    </row>
    <row r="5" spans="1:17" x14ac:dyDescent="0.25">
      <c r="A5" s="717" t="s">
        <v>52</v>
      </c>
      <c r="B5" s="717"/>
      <c r="C5" s="534"/>
      <c r="D5" s="714"/>
      <c r="E5" s="714"/>
      <c r="F5" s="714"/>
      <c r="G5" s="714"/>
      <c r="H5" s="714"/>
      <c r="I5" s="714"/>
      <c r="J5" s="714"/>
      <c r="K5" s="18"/>
      <c r="L5" s="18"/>
      <c r="M5" s="18"/>
      <c r="N5" s="18"/>
      <c r="O5" s="18"/>
      <c r="P5" s="18"/>
      <c r="Q5" s="18"/>
    </row>
    <row r="6" spans="1:17" x14ac:dyDescent="0.25">
      <c r="A6" s="720" t="s">
        <v>53</v>
      </c>
      <c r="B6" s="720"/>
      <c r="C6" s="513"/>
      <c r="D6" s="714"/>
      <c r="E6" s="714"/>
      <c r="F6" s="714"/>
      <c r="G6" s="714"/>
      <c r="H6" s="714"/>
      <c r="I6" s="714"/>
      <c r="J6" s="714"/>
      <c r="K6" s="35"/>
    </row>
    <row r="7" spans="1:17" ht="15" customHeight="1" x14ac:dyDescent="0.25">
      <c r="A7" s="721"/>
      <c r="B7" s="721"/>
      <c r="C7" s="546"/>
      <c r="D7" s="715"/>
      <c r="E7" s="715"/>
      <c r="F7" s="715"/>
      <c r="G7" s="715"/>
      <c r="H7" s="715"/>
      <c r="I7" s="715"/>
      <c r="J7" s="715"/>
    </row>
    <row r="8" spans="1:17" ht="15" customHeight="1" thickBot="1" x14ac:dyDescent="0.3">
      <c r="A8" s="513"/>
      <c r="B8" s="513"/>
      <c r="C8" s="513"/>
      <c r="F8" t="s">
        <v>567</v>
      </c>
      <c r="G8" t="s">
        <v>568</v>
      </c>
      <c r="M8" t="s">
        <v>559</v>
      </c>
    </row>
    <row r="9" spans="1:17" ht="15" customHeight="1" thickBot="1" x14ac:dyDescent="0.3">
      <c r="A9" s="514" t="s">
        <v>0</v>
      </c>
      <c r="B9" s="515" t="s">
        <v>421</v>
      </c>
      <c r="C9" s="558" t="s">
        <v>412</v>
      </c>
      <c r="D9" s="516">
        <v>45326</v>
      </c>
      <c r="E9" s="516">
        <v>45395</v>
      </c>
      <c r="F9" s="516">
        <v>45424</v>
      </c>
      <c r="G9" s="516">
        <v>45438</v>
      </c>
      <c r="H9" s="516"/>
      <c r="I9" s="231"/>
      <c r="J9" s="231"/>
      <c r="K9" s="231"/>
      <c r="L9" s="232"/>
      <c r="M9" s="516">
        <v>45473</v>
      </c>
      <c r="N9" s="516">
        <v>45424</v>
      </c>
      <c r="O9" s="233" t="s">
        <v>2</v>
      </c>
    </row>
    <row r="10" spans="1:17" ht="19.5" customHeight="1" x14ac:dyDescent="0.3">
      <c r="A10" s="369">
        <v>1</v>
      </c>
      <c r="B10" s="487" t="s">
        <v>142</v>
      </c>
      <c r="C10" s="487">
        <v>2208</v>
      </c>
      <c r="D10" s="381">
        <v>496</v>
      </c>
      <c r="E10" s="381">
        <v>490</v>
      </c>
      <c r="F10" s="656">
        <f>(739/3)*2</f>
        <v>492.66666666666669</v>
      </c>
      <c r="G10" s="381"/>
      <c r="H10" s="381"/>
      <c r="I10" s="381"/>
      <c r="J10" s="381"/>
      <c r="K10" s="381"/>
      <c r="L10" s="381"/>
      <c r="M10" s="381">
        <v>535</v>
      </c>
      <c r="N10" s="381">
        <v>739</v>
      </c>
      <c r="O10" s="691">
        <f>(LARGE(D10:L10,1)+LARGE(D10:L10,2)+LARGE(D10:M10,3))</f>
        <v>1481.3333333333335</v>
      </c>
    </row>
    <row r="11" spans="1:17" ht="15" customHeight="1" x14ac:dyDescent="0.3">
      <c r="A11" s="138">
        <v>2</v>
      </c>
      <c r="B11" s="210" t="s">
        <v>111</v>
      </c>
      <c r="C11" s="210">
        <v>1872</v>
      </c>
      <c r="D11" s="32">
        <v>491</v>
      </c>
      <c r="E11" s="32">
        <v>489</v>
      </c>
      <c r="F11" s="32"/>
      <c r="G11" s="32"/>
      <c r="H11" s="32"/>
      <c r="I11" s="32"/>
      <c r="J11" s="32"/>
      <c r="K11" s="32"/>
      <c r="L11" s="32"/>
      <c r="M11" s="32">
        <v>530</v>
      </c>
      <c r="N11" s="32"/>
      <c r="O11" s="691">
        <f t="shared" ref="O11:O27" si="0">(LARGE(D11:L11,1)+LARGE(D11:L11,2)+LARGE(D11:M11,3))</f>
        <v>1469</v>
      </c>
    </row>
    <row r="12" spans="1:17" ht="15" customHeight="1" x14ac:dyDescent="0.3">
      <c r="A12" s="138">
        <v>3</v>
      </c>
      <c r="B12" s="210" t="s">
        <v>101</v>
      </c>
      <c r="C12" s="210">
        <v>2576</v>
      </c>
      <c r="D12" s="32"/>
      <c r="E12" s="32">
        <v>485</v>
      </c>
      <c r="F12" s="32">
        <f>(738/3)*2</f>
        <v>492</v>
      </c>
      <c r="G12" s="32"/>
      <c r="H12" s="32"/>
      <c r="I12" s="32"/>
      <c r="J12" s="32"/>
      <c r="K12" s="32"/>
      <c r="L12" s="32"/>
      <c r="M12" s="32">
        <v>510</v>
      </c>
      <c r="N12" s="32">
        <v>738</v>
      </c>
      <c r="O12" s="691">
        <f t="shared" si="0"/>
        <v>1462</v>
      </c>
    </row>
    <row r="13" spans="1:17" ht="15" customHeight="1" x14ac:dyDescent="0.3">
      <c r="A13" s="138">
        <v>4</v>
      </c>
      <c r="B13" s="210" t="s">
        <v>144</v>
      </c>
      <c r="C13" s="210">
        <v>2368</v>
      </c>
      <c r="D13" s="147">
        <v>493</v>
      </c>
      <c r="E13" s="147">
        <v>474</v>
      </c>
      <c r="F13" s="147">
        <f>(735/3)*2</f>
        <v>490</v>
      </c>
      <c r="G13" s="147"/>
      <c r="H13" s="147"/>
      <c r="I13" s="147"/>
      <c r="J13" s="32"/>
      <c r="K13" s="147"/>
      <c r="L13" s="147"/>
      <c r="M13" s="147"/>
      <c r="N13" s="147">
        <v>735</v>
      </c>
      <c r="O13" s="691">
        <f t="shared" si="0"/>
        <v>1457</v>
      </c>
    </row>
    <row r="14" spans="1:17" ht="15" customHeight="1" x14ac:dyDescent="0.3">
      <c r="A14" s="138">
        <v>5</v>
      </c>
      <c r="B14" s="223" t="s">
        <v>143</v>
      </c>
      <c r="C14" s="223">
        <v>3888</v>
      </c>
      <c r="D14" s="147">
        <v>494</v>
      </c>
      <c r="E14" s="147"/>
      <c r="F14" s="147"/>
      <c r="G14" s="147"/>
      <c r="H14" s="147"/>
      <c r="I14" s="147"/>
      <c r="J14" s="147"/>
      <c r="K14" s="147"/>
      <c r="L14" s="147"/>
      <c r="M14" s="147">
        <v>526</v>
      </c>
      <c r="N14" s="147"/>
      <c r="O14" s="691" t="e">
        <f t="shared" si="0"/>
        <v>#NUM!</v>
      </c>
    </row>
    <row r="15" spans="1:17" ht="15" customHeight="1" x14ac:dyDescent="0.3">
      <c r="A15" s="138">
        <v>6</v>
      </c>
      <c r="B15" s="210" t="s">
        <v>146</v>
      </c>
      <c r="C15" s="210">
        <v>5110</v>
      </c>
      <c r="D15" s="32">
        <v>435</v>
      </c>
      <c r="E15" s="147"/>
      <c r="F15" s="147"/>
      <c r="G15" s="147"/>
      <c r="H15" s="147"/>
      <c r="I15" s="147"/>
      <c r="J15" s="147"/>
      <c r="K15" s="32"/>
      <c r="L15" s="147"/>
      <c r="M15" s="147">
        <v>511</v>
      </c>
      <c r="N15" s="147"/>
      <c r="O15" s="691" t="e">
        <f t="shared" si="0"/>
        <v>#NUM!</v>
      </c>
    </row>
    <row r="16" spans="1:17" ht="15" customHeight="1" x14ac:dyDescent="0.3">
      <c r="A16" s="138">
        <v>7</v>
      </c>
      <c r="B16" s="210" t="s">
        <v>418</v>
      </c>
      <c r="C16" s="210">
        <v>7027</v>
      </c>
      <c r="D16" s="32"/>
      <c r="E16" s="32">
        <v>498</v>
      </c>
      <c r="F16" s="145">
        <f>(746/3)*2</f>
        <v>497.33333333333331</v>
      </c>
      <c r="G16" s="32"/>
      <c r="H16" s="32"/>
      <c r="I16" s="32"/>
      <c r="J16" s="32"/>
      <c r="K16" s="32"/>
      <c r="L16" s="32"/>
      <c r="M16" s="32"/>
      <c r="N16" s="32">
        <v>746</v>
      </c>
      <c r="O16" s="691" t="e">
        <f t="shared" si="0"/>
        <v>#NUM!</v>
      </c>
    </row>
    <row r="17" spans="1:15" ht="15" customHeight="1" x14ac:dyDescent="0.3">
      <c r="A17" s="138">
        <v>8</v>
      </c>
      <c r="B17" s="229" t="s">
        <v>424</v>
      </c>
      <c r="C17" s="229">
        <v>1694</v>
      </c>
      <c r="D17" s="193"/>
      <c r="E17" s="193">
        <v>479</v>
      </c>
      <c r="F17" s="240">
        <f>(724/3)*2</f>
        <v>482.66666666666669</v>
      </c>
      <c r="G17" s="193"/>
      <c r="H17" s="193"/>
      <c r="I17" s="193"/>
      <c r="J17" s="193"/>
      <c r="K17" s="193"/>
      <c r="L17" s="193"/>
      <c r="M17" s="193"/>
      <c r="N17" s="193">
        <v>724</v>
      </c>
      <c r="O17" s="691" t="e">
        <f t="shared" si="0"/>
        <v>#NUM!</v>
      </c>
    </row>
    <row r="18" spans="1:15" ht="15" customHeight="1" x14ac:dyDescent="0.3">
      <c r="A18" s="138">
        <v>9</v>
      </c>
      <c r="B18" s="210" t="s">
        <v>466</v>
      </c>
      <c r="C18" s="210">
        <v>2016</v>
      </c>
      <c r="D18" s="32"/>
      <c r="E18" s="32"/>
      <c r="F18" s="32">
        <f>(738/3)*2</f>
        <v>492</v>
      </c>
      <c r="G18" s="32"/>
      <c r="H18" s="32"/>
      <c r="I18" s="32"/>
      <c r="J18" s="32"/>
      <c r="K18" s="32"/>
      <c r="L18" s="32"/>
      <c r="M18" s="32"/>
      <c r="N18" s="32">
        <v>738</v>
      </c>
      <c r="O18" s="691" t="e">
        <f t="shared" si="0"/>
        <v>#NUM!</v>
      </c>
    </row>
    <row r="19" spans="1:15" ht="15" customHeight="1" x14ac:dyDescent="0.3">
      <c r="A19" s="138">
        <v>10</v>
      </c>
      <c r="B19" s="210" t="s">
        <v>100</v>
      </c>
      <c r="C19" s="210">
        <v>2262</v>
      </c>
      <c r="D19" s="32"/>
      <c r="E19" s="32"/>
      <c r="F19" s="32"/>
      <c r="G19" s="32"/>
      <c r="H19" s="32"/>
      <c r="I19" s="32"/>
      <c r="J19" s="32"/>
      <c r="K19" s="32"/>
      <c r="L19" s="32"/>
      <c r="M19" s="32">
        <v>523</v>
      </c>
      <c r="N19" s="32"/>
      <c r="O19" s="691" t="e">
        <f t="shared" si="0"/>
        <v>#NUM!</v>
      </c>
    </row>
    <row r="20" spans="1:15" ht="15" customHeight="1" x14ac:dyDescent="0.3">
      <c r="A20" s="138">
        <v>11</v>
      </c>
      <c r="B20" s="210" t="s">
        <v>562</v>
      </c>
      <c r="C20" s="210">
        <v>4406</v>
      </c>
      <c r="D20" s="32"/>
      <c r="E20" s="186"/>
      <c r="F20" s="186"/>
      <c r="G20" s="186"/>
      <c r="H20" s="186"/>
      <c r="I20" s="32"/>
      <c r="J20" s="32"/>
      <c r="K20" s="32"/>
      <c r="L20" s="32"/>
      <c r="M20" s="186">
        <v>498</v>
      </c>
      <c r="N20" s="186"/>
      <c r="O20" s="691" t="e">
        <f t="shared" si="0"/>
        <v>#NUM!</v>
      </c>
    </row>
    <row r="21" spans="1:15" ht="15" customHeight="1" x14ac:dyDescent="0.3">
      <c r="A21" s="138">
        <v>12</v>
      </c>
      <c r="B21" s="210" t="s">
        <v>563</v>
      </c>
      <c r="C21" s="210">
        <v>5109</v>
      </c>
      <c r="D21" s="32"/>
      <c r="E21" s="32"/>
      <c r="F21" s="32"/>
      <c r="G21" s="32"/>
      <c r="H21" s="32"/>
      <c r="I21" s="32"/>
      <c r="J21" s="32"/>
      <c r="K21" s="32"/>
      <c r="L21" s="32"/>
      <c r="M21" s="32">
        <v>489</v>
      </c>
      <c r="N21" s="32"/>
      <c r="O21" s="691" t="e">
        <f t="shared" si="0"/>
        <v>#NUM!</v>
      </c>
    </row>
    <row r="22" spans="1:15" ht="15" customHeight="1" x14ac:dyDescent="0.3">
      <c r="A22" s="138">
        <v>13</v>
      </c>
      <c r="B22" s="210" t="s">
        <v>236</v>
      </c>
      <c r="C22" s="210">
        <v>6610</v>
      </c>
      <c r="D22" s="32"/>
      <c r="E22" s="32"/>
      <c r="F22" s="32"/>
      <c r="G22" s="32"/>
      <c r="H22" s="32"/>
      <c r="I22" s="32"/>
      <c r="J22" s="32"/>
      <c r="K22" s="32"/>
      <c r="L22" s="32"/>
      <c r="M22" s="32">
        <v>421</v>
      </c>
      <c r="N22" s="32"/>
      <c r="O22" s="691" t="e">
        <f t="shared" si="0"/>
        <v>#NUM!</v>
      </c>
    </row>
    <row r="23" spans="1:15" ht="15" customHeight="1" x14ac:dyDescent="0.3">
      <c r="A23" s="138">
        <v>14</v>
      </c>
      <c r="B23" s="210" t="s">
        <v>564</v>
      </c>
      <c r="C23" s="210">
        <v>2500</v>
      </c>
      <c r="D23" s="32"/>
      <c r="E23" s="32"/>
      <c r="F23" s="32"/>
      <c r="G23" s="32"/>
      <c r="H23" s="32"/>
      <c r="I23" s="32"/>
      <c r="J23" s="32"/>
      <c r="K23" s="32"/>
      <c r="L23" s="32"/>
      <c r="M23" s="32">
        <v>419</v>
      </c>
      <c r="N23" s="32"/>
      <c r="O23" s="691" t="e">
        <f t="shared" si="0"/>
        <v>#NUM!</v>
      </c>
    </row>
    <row r="24" spans="1:15" ht="15" customHeight="1" x14ac:dyDescent="0.3">
      <c r="A24" s="138">
        <v>15</v>
      </c>
      <c r="B24" s="210"/>
      <c r="C24" s="210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691" t="e">
        <f t="shared" si="0"/>
        <v>#NUM!</v>
      </c>
    </row>
    <row r="25" spans="1:15" ht="15" customHeight="1" x14ac:dyDescent="0.3">
      <c r="A25" s="138">
        <v>16</v>
      </c>
      <c r="B25" s="210"/>
      <c r="C25" s="210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691" t="e">
        <f t="shared" si="0"/>
        <v>#NUM!</v>
      </c>
    </row>
    <row r="26" spans="1:15" ht="15" customHeight="1" x14ac:dyDescent="0.3">
      <c r="A26" s="138">
        <v>17</v>
      </c>
      <c r="B26" s="210"/>
      <c r="C26" s="210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691" t="e">
        <f t="shared" si="0"/>
        <v>#NUM!</v>
      </c>
    </row>
    <row r="27" spans="1:15" ht="15" customHeight="1" x14ac:dyDescent="0.3">
      <c r="A27" s="138">
        <v>18</v>
      </c>
      <c r="B27" s="210"/>
      <c r="C27" s="210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691" t="e">
        <f t="shared" si="0"/>
        <v>#NUM!</v>
      </c>
    </row>
    <row r="28" spans="1:15" ht="15" customHeight="1" x14ac:dyDescent="0.25">
      <c r="A28" s="138">
        <v>19</v>
      </c>
      <c r="B28" s="210"/>
      <c r="C28" s="210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147"/>
    </row>
    <row r="29" spans="1:15" ht="15" customHeight="1" x14ac:dyDescent="0.25">
      <c r="A29" s="138">
        <v>20</v>
      </c>
      <c r="B29" s="210"/>
      <c r="C29" s="210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147"/>
    </row>
    <row r="30" spans="1:15" ht="15" customHeight="1" x14ac:dyDescent="0.25">
      <c r="A30" s="138">
        <v>21</v>
      </c>
      <c r="B30" s="210"/>
      <c r="C30" s="210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47"/>
    </row>
    <row r="31" spans="1:15" ht="15" customHeight="1" x14ac:dyDescent="0.25">
      <c r="A31" s="138">
        <v>22</v>
      </c>
      <c r="B31" s="229"/>
      <c r="C31" s="229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230"/>
    </row>
    <row r="32" spans="1:15" x14ac:dyDescent="0.25">
      <c r="A32" s="194">
        <v>23</v>
      </c>
      <c r="B32" s="210"/>
      <c r="C32" s="210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147"/>
    </row>
    <row r="33" spans="1:15" x14ac:dyDescent="0.2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</row>
    <row r="34" spans="1:15" x14ac:dyDescent="0.25">
      <c r="A34" s="196"/>
      <c r="B34" s="196"/>
      <c r="C34" s="196"/>
      <c r="D34" s="196"/>
      <c r="E34" s="196"/>
      <c r="F34" s="692"/>
      <c r="G34" s="692"/>
      <c r="H34" s="196"/>
      <c r="I34" s="196"/>
      <c r="J34" s="196"/>
      <c r="K34" s="196"/>
      <c r="L34" s="196"/>
      <c r="M34" s="196"/>
      <c r="N34" s="196"/>
      <c r="O34" s="196"/>
    </row>
    <row r="35" spans="1:15" ht="15.75" thickBot="1" x14ac:dyDescent="0.3">
      <c r="A35" s="196"/>
      <c r="B35" s="196"/>
      <c r="C35" s="196"/>
      <c r="D35" s="196"/>
      <c r="E35" s="196"/>
      <c r="F35" s="692" t="s">
        <v>567</v>
      </c>
      <c r="G35" s="692" t="s">
        <v>567</v>
      </c>
      <c r="H35" s="196"/>
      <c r="I35" s="196"/>
      <c r="J35" s="196"/>
      <c r="K35" s="196"/>
      <c r="L35" s="196"/>
      <c r="M35" s="196"/>
      <c r="N35" s="196"/>
      <c r="O35" s="196"/>
    </row>
    <row r="36" spans="1:15" ht="15.75" thickBot="1" x14ac:dyDescent="0.3">
      <c r="A36" s="514" t="s">
        <v>0</v>
      </c>
      <c r="B36" s="515" t="s">
        <v>422</v>
      </c>
      <c r="C36" s="558" t="s">
        <v>412</v>
      </c>
      <c r="D36" s="516">
        <v>45326</v>
      </c>
      <c r="E36" s="516">
        <v>45395</v>
      </c>
      <c r="F36" s="516">
        <v>45424</v>
      </c>
      <c r="G36" s="516">
        <v>45438</v>
      </c>
      <c r="H36" s="516">
        <v>45473</v>
      </c>
      <c r="I36" s="231"/>
      <c r="J36" s="231"/>
      <c r="K36" s="231"/>
      <c r="L36" s="516">
        <v>45438</v>
      </c>
      <c r="M36" s="516">
        <v>45473</v>
      </c>
      <c r="N36" s="516">
        <v>45424</v>
      </c>
      <c r="O36" s="233" t="s">
        <v>2</v>
      </c>
    </row>
    <row r="37" spans="1:15" ht="18.75" customHeight="1" x14ac:dyDescent="0.25">
      <c r="A37" s="369">
        <v>1</v>
      </c>
      <c r="B37" s="229" t="s">
        <v>147</v>
      </c>
      <c r="C37" s="229">
        <v>5795</v>
      </c>
      <c r="D37" s="193">
        <v>395</v>
      </c>
      <c r="E37" s="136">
        <v>350</v>
      </c>
      <c r="F37" s="136">
        <f>(660/3)*2</f>
        <v>440</v>
      </c>
      <c r="G37" s="136"/>
      <c r="H37" s="136"/>
      <c r="I37" s="136"/>
      <c r="J37" s="136"/>
      <c r="K37" s="136"/>
      <c r="L37" s="136"/>
      <c r="M37" s="136"/>
      <c r="N37" s="136">
        <v>660</v>
      </c>
      <c r="O37" s="136">
        <f>(LARGE(D37:J37,1)+LARGE(D37:J37,2)+LARGE(D37:J37,3))</f>
        <v>1185</v>
      </c>
    </row>
    <row r="38" spans="1:15" ht="15" customHeight="1" x14ac:dyDescent="0.25">
      <c r="A38" s="138">
        <v>2</v>
      </c>
      <c r="B38" s="210" t="s">
        <v>110</v>
      </c>
      <c r="C38" s="210">
        <v>6610</v>
      </c>
      <c r="D38" s="32">
        <v>465</v>
      </c>
      <c r="E38" s="369"/>
      <c r="F38" s="369"/>
      <c r="G38" s="369"/>
      <c r="H38" s="369"/>
      <c r="I38" s="369"/>
      <c r="J38" s="369"/>
      <c r="K38" s="369"/>
      <c r="L38" s="369"/>
      <c r="M38" s="369"/>
      <c r="N38" s="369"/>
      <c r="O38" s="136" t="e">
        <f t="shared" ref="O38:O55" si="1">(LARGE(D38:J38,1)+LARGE(D38:J38,2)+LARGE(D38:J38,3))</f>
        <v>#NUM!</v>
      </c>
    </row>
    <row r="39" spans="1:15" x14ac:dyDescent="0.25">
      <c r="A39" s="138">
        <v>3</v>
      </c>
      <c r="B39" s="210" t="s">
        <v>148</v>
      </c>
      <c r="C39" s="210">
        <v>4465</v>
      </c>
      <c r="D39" s="32">
        <v>394</v>
      </c>
      <c r="E39" s="147"/>
      <c r="F39" s="147">
        <f>(576/3)*2</f>
        <v>384</v>
      </c>
      <c r="G39" s="147"/>
      <c r="H39" s="147"/>
      <c r="I39" s="147"/>
      <c r="J39" s="32"/>
      <c r="K39" s="147"/>
      <c r="L39" s="147"/>
      <c r="M39" s="147"/>
      <c r="N39" s="147">
        <v>576</v>
      </c>
      <c r="O39" s="136" t="e">
        <f t="shared" si="1"/>
        <v>#NUM!</v>
      </c>
    </row>
    <row r="40" spans="1:15" x14ac:dyDescent="0.25">
      <c r="A40" s="138">
        <v>4</v>
      </c>
      <c r="B40" s="210" t="s">
        <v>255</v>
      </c>
      <c r="C40" s="210">
        <v>4862</v>
      </c>
      <c r="D40" s="32"/>
      <c r="E40" s="32">
        <v>406</v>
      </c>
      <c r="F40" s="32"/>
      <c r="G40" s="32"/>
      <c r="H40" s="32"/>
      <c r="I40" s="32"/>
      <c r="J40" s="32"/>
      <c r="K40" s="32"/>
      <c r="L40" s="32"/>
      <c r="M40" s="32"/>
      <c r="N40" s="32"/>
      <c r="O40" s="136" t="e">
        <f t="shared" si="1"/>
        <v>#NUM!</v>
      </c>
    </row>
    <row r="41" spans="1:15" x14ac:dyDescent="0.25">
      <c r="A41" s="138">
        <v>5</v>
      </c>
      <c r="B41" s="223" t="s">
        <v>176</v>
      </c>
      <c r="C41" s="223">
        <v>3855</v>
      </c>
      <c r="D41" s="147"/>
      <c r="E41" s="147"/>
      <c r="F41" s="238">
        <f>(707/3)*2</f>
        <v>471.33333333333331</v>
      </c>
      <c r="G41" s="238">
        <f>(L41/3)*2</f>
        <v>481.33333333333331</v>
      </c>
      <c r="H41" s="147"/>
      <c r="I41" s="147"/>
      <c r="J41" s="147"/>
      <c r="K41" s="32"/>
      <c r="L41" s="147">
        <v>722</v>
      </c>
      <c r="M41" s="147"/>
      <c r="N41" s="147">
        <v>707</v>
      </c>
      <c r="O41" s="136" t="e">
        <f t="shared" si="1"/>
        <v>#NUM!</v>
      </c>
    </row>
    <row r="42" spans="1:15" x14ac:dyDescent="0.25">
      <c r="A42" s="138">
        <v>6</v>
      </c>
      <c r="B42" s="210" t="s">
        <v>467</v>
      </c>
      <c r="C42" s="210">
        <v>2179</v>
      </c>
      <c r="D42" s="32"/>
      <c r="E42" s="32"/>
      <c r="F42" s="32">
        <f>(705/3)*2</f>
        <v>470</v>
      </c>
      <c r="G42" s="238"/>
      <c r="H42" s="32"/>
      <c r="I42" s="32"/>
      <c r="J42" s="32"/>
      <c r="K42" s="32"/>
      <c r="L42" s="32"/>
      <c r="M42" s="32"/>
      <c r="N42" s="32">
        <v>705</v>
      </c>
      <c r="O42" s="136" t="e">
        <f t="shared" si="1"/>
        <v>#NUM!</v>
      </c>
    </row>
    <row r="43" spans="1:15" x14ac:dyDescent="0.25">
      <c r="A43" s="138">
        <v>7</v>
      </c>
      <c r="B43" s="210" t="s">
        <v>551</v>
      </c>
      <c r="C43" s="210">
        <v>7027</v>
      </c>
      <c r="D43" s="32"/>
      <c r="E43" s="32"/>
      <c r="F43" s="32"/>
      <c r="G43" s="238">
        <f t="shared" ref="G43:G51" si="2">(L43/3)*2</f>
        <v>496</v>
      </c>
      <c r="H43" s="32"/>
      <c r="I43" s="32"/>
      <c r="J43" s="32"/>
      <c r="K43" s="32"/>
      <c r="L43" s="32">
        <v>744</v>
      </c>
      <c r="M43" s="32"/>
      <c r="N43" s="32"/>
      <c r="O43" s="136" t="e">
        <f t="shared" si="1"/>
        <v>#NUM!</v>
      </c>
    </row>
    <row r="44" spans="1:15" x14ac:dyDescent="0.25">
      <c r="A44" s="138">
        <v>8</v>
      </c>
      <c r="B44" s="229" t="s">
        <v>142</v>
      </c>
      <c r="C44" s="229">
        <v>2208</v>
      </c>
      <c r="D44" s="193"/>
      <c r="E44" s="193"/>
      <c r="F44" s="193"/>
      <c r="G44" s="238">
        <f t="shared" si="2"/>
        <v>493.33333333333331</v>
      </c>
      <c r="H44" s="193"/>
      <c r="I44" s="193"/>
      <c r="J44" s="193"/>
      <c r="K44" s="193"/>
      <c r="L44" s="193">
        <v>740</v>
      </c>
      <c r="M44" s="193"/>
      <c r="N44" s="193"/>
      <c r="O44" s="136" t="e">
        <f t="shared" si="1"/>
        <v>#NUM!</v>
      </c>
    </row>
    <row r="45" spans="1:15" x14ac:dyDescent="0.25">
      <c r="A45" s="138">
        <v>9</v>
      </c>
      <c r="B45" s="210" t="s">
        <v>101</v>
      </c>
      <c r="C45" s="210">
        <v>2576</v>
      </c>
      <c r="D45" s="32"/>
      <c r="E45" s="32"/>
      <c r="F45" s="32"/>
      <c r="G45" s="238">
        <f t="shared" si="2"/>
        <v>492.66666666666669</v>
      </c>
      <c r="H45" s="32"/>
      <c r="I45" s="32"/>
      <c r="J45" s="32"/>
      <c r="K45" s="32"/>
      <c r="L45" s="32">
        <v>739</v>
      </c>
      <c r="M45" s="32"/>
      <c r="N45" s="32"/>
      <c r="O45" s="136" t="e">
        <f t="shared" si="1"/>
        <v>#NUM!</v>
      </c>
    </row>
    <row r="46" spans="1:15" x14ac:dyDescent="0.25">
      <c r="A46" s="138">
        <v>10</v>
      </c>
      <c r="B46" s="210" t="s">
        <v>424</v>
      </c>
      <c r="C46" s="210">
        <v>1694</v>
      </c>
      <c r="D46" s="32"/>
      <c r="E46" s="32"/>
      <c r="F46" s="32"/>
      <c r="G46" s="238">
        <f t="shared" si="2"/>
        <v>491.33333333333331</v>
      </c>
      <c r="H46" s="32"/>
      <c r="I46" s="32"/>
      <c r="J46" s="32"/>
      <c r="K46" s="32"/>
      <c r="L46" s="32">
        <v>737</v>
      </c>
      <c r="M46" s="32"/>
      <c r="N46" s="32"/>
      <c r="O46" s="136" t="e">
        <f t="shared" si="1"/>
        <v>#NUM!</v>
      </c>
    </row>
    <row r="47" spans="1:15" x14ac:dyDescent="0.25">
      <c r="A47" s="138">
        <v>11</v>
      </c>
      <c r="B47" s="210" t="s">
        <v>552</v>
      </c>
      <c r="C47" s="210">
        <v>2368</v>
      </c>
      <c r="D47" s="32"/>
      <c r="E47" s="186"/>
      <c r="F47" s="186"/>
      <c r="G47" s="238">
        <f t="shared" si="2"/>
        <v>489.33333333333331</v>
      </c>
      <c r="H47" s="186"/>
      <c r="I47" s="32"/>
      <c r="J47" s="32"/>
      <c r="K47" s="32"/>
      <c r="L47" s="186">
        <v>734</v>
      </c>
      <c r="M47" s="186"/>
      <c r="N47" s="186"/>
      <c r="O47" s="136" t="e">
        <f t="shared" si="1"/>
        <v>#NUM!</v>
      </c>
    </row>
    <row r="48" spans="1:15" x14ac:dyDescent="0.25">
      <c r="A48" s="138">
        <v>12</v>
      </c>
      <c r="B48" s="210" t="s">
        <v>143</v>
      </c>
      <c r="C48" s="210">
        <v>3888</v>
      </c>
      <c r="D48" s="32"/>
      <c r="E48" s="32"/>
      <c r="F48" s="32"/>
      <c r="G48" s="238">
        <f t="shared" si="2"/>
        <v>487.33333333333331</v>
      </c>
      <c r="H48" s="32"/>
      <c r="I48" s="32"/>
      <c r="J48" s="32"/>
      <c r="K48" s="32"/>
      <c r="L48" s="32">
        <v>731</v>
      </c>
      <c r="M48" s="32"/>
      <c r="N48" s="32"/>
      <c r="O48" s="136" t="e">
        <f t="shared" si="1"/>
        <v>#NUM!</v>
      </c>
    </row>
    <row r="49" spans="1:15" x14ac:dyDescent="0.25">
      <c r="A49" s="138">
        <v>13</v>
      </c>
      <c r="B49" s="210" t="s">
        <v>80</v>
      </c>
      <c r="C49" s="210">
        <v>5109</v>
      </c>
      <c r="D49" s="32"/>
      <c r="E49" s="32"/>
      <c r="F49" s="32"/>
      <c r="G49" s="238">
        <f t="shared" si="2"/>
        <v>484.66666666666669</v>
      </c>
      <c r="H49" s="32"/>
      <c r="I49" s="32"/>
      <c r="J49" s="32"/>
      <c r="K49" s="32"/>
      <c r="L49" s="32">
        <v>727</v>
      </c>
      <c r="M49" s="32"/>
      <c r="N49" s="32"/>
      <c r="O49" s="136" t="e">
        <f t="shared" si="1"/>
        <v>#NUM!</v>
      </c>
    </row>
    <row r="50" spans="1:15" x14ac:dyDescent="0.25">
      <c r="A50" s="138">
        <v>14</v>
      </c>
      <c r="B50" s="210" t="s">
        <v>553</v>
      </c>
      <c r="C50" s="210">
        <v>2181</v>
      </c>
      <c r="D50" s="32"/>
      <c r="E50" s="32"/>
      <c r="F50" s="32"/>
      <c r="G50" s="238">
        <f t="shared" si="2"/>
        <v>470</v>
      </c>
      <c r="H50" s="32"/>
      <c r="I50" s="32"/>
      <c r="J50" s="32"/>
      <c r="K50" s="32"/>
      <c r="L50" s="32">
        <v>705</v>
      </c>
      <c r="M50" s="32"/>
      <c r="N50" s="32"/>
      <c r="O50" s="136" t="e">
        <f t="shared" si="1"/>
        <v>#NUM!</v>
      </c>
    </row>
    <row r="51" spans="1:15" x14ac:dyDescent="0.25">
      <c r="A51" s="138">
        <v>15</v>
      </c>
      <c r="B51" s="210" t="s">
        <v>175</v>
      </c>
      <c r="C51" s="210">
        <v>5110</v>
      </c>
      <c r="D51" s="32"/>
      <c r="E51" s="32"/>
      <c r="F51" s="32"/>
      <c r="G51" s="238">
        <f t="shared" si="2"/>
        <v>445.33333333333331</v>
      </c>
      <c r="H51" s="32"/>
      <c r="I51" s="32"/>
      <c r="J51" s="32"/>
      <c r="K51" s="32"/>
      <c r="L51" s="32">
        <v>668</v>
      </c>
      <c r="M51" s="32"/>
      <c r="N51" s="32"/>
      <c r="O51" s="136" t="e">
        <f t="shared" si="1"/>
        <v>#NUM!</v>
      </c>
    </row>
    <row r="52" spans="1:15" x14ac:dyDescent="0.25">
      <c r="A52" s="138">
        <v>16</v>
      </c>
      <c r="B52" s="210"/>
      <c r="C52" s="210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136" t="e">
        <f t="shared" si="1"/>
        <v>#NUM!</v>
      </c>
    </row>
    <row r="53" spans="1:15" x14ac:dyDescent="0.25">
      <c r="A53" s="138">
        <v>17</v>
      </c>
      <c r="B53" s="210"/>
      <c r="C53" s="210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136" t="e">
        <f t="shared" si="1"/>
        <v>#NUM!</v>
      </c>
    </row>
    <row r="54" spans="1:15" x14ac:dyDescent="0.25">
      <c r="A54" s="138">
        <v>18</v>
      </c>
      <c r="B54" s="210"/>
      <c r="C54" s="210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136" t="e">
        <f t="shared" si="1"/>
        <v>#NUM!</v>
      </c>
    </row>
    <row r="55" spans="1:15" x14ac:dyDescent="0.25">
      <c r="A55" s="138">
        <v>19</v>
      </c>
      <c r="B55" s="210"/>
      <c r="C55" s="21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136" t="e">
        <f t="shared" si="1"/>
        <v>#NUM!</v>
      </c>
    </row>
    <row r="56" spans="1:15" x14ac:dyDescent="0.25">
      <c r="A56" s="138">
        <v>20</v>
      </c>
      <c r="B56" s="210"/>
      <c r="C56" s="21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147" t="e">
        <f>(LARGE(D56:N56,1)+LARGE(D56:N56,2)+LARGE(D56:N56,3))</f>
        <v>#NUM!</v>
      </c>
    </row>
    <row r="57" spans="1:15" x14ac:dyDescent="0.25">
      <c r="A57" s="138">
        <v>21</v>
      </c>
      <c r="B57" s="210"/>
      <c r="C57" s="210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147" t="e">
        <f>(LARGE(D57:N57,1)+LARGE(D57:N57,2)+LARGE(D57:N57,3))</f>
        <v>#NUM!</v>
      </c>
    </row>
    <row r="58" spans="1:15" x14ac:dyDescent="0.25">
      <c r="A58" s="138">
        <v>22</v>
      </c>
      <c r="B58" s="229"/>
      <c r="C58" s="229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230" t="e">
        <f>(LARGE(D58:N58,1)+LARGE(D58:N58,2)+LARGE(D58:N58,3))</f>
        <v>#NUM!</v>
      </c>
    </row>
    <row r="59" spans="1:15" x14ac:dyDescent="0.25">
      <c r="A59" s="194">
        <v>23</v>
      </c>
      <c r="B59" s="210"/>
      <c r="C59" s="210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147" t="e">
        <f>(LARGE(D59:N59,1)+LARGE(D59:N59,2)+LARGE(D59:N59,3))</f>
        <v>#NUM!</v>
      </c>
    </row>
    <row r="62" spans="1:15" ht="15.75" thickBot="1" x14ac:dyDescent="0.3">
      <c r="F62" t="s">
        <v>568</v>
      </c>
      <c r="G62" t="s">
        <v>568</v>
      </c>
    </row>
    <row r="63" spans="1:15" ht="15.75" thickBot="1" x14ac:dyDescent="0.3">
      <c r="A63" s="514" t="s">
        <v>0</v>
      </c>
      <c r="B63" s="515" t="s">
        <v>423</v>
      </c>
      <c r="C63" s="558" t="s">
        <v>412</v>
      </c>
      <c r="D63" s="516">
        <v>45326</v>
      </c>
      <c r="E63" s="516">
        <v>45395</v>
      </c>
      <c r="F63" s="516">
        <v>45424</v>
      </c>
      <c r="G63" s="516">
        <v>45438</v>
      </c>
      <c r="H63" s="516">
        <v>45473</v>
      </c>
      <c r="I63" s="231"/>
      <c r="J63" s="231"/>
      <c r="K63" s="231"/>
      <c r="L63" s="232"/>
      <c r="M63" s="516">
        <v>45473</v>
      </c>
      <c r="N63" s="516">
        <v>45424</v>
      </c>
      <c r="O63" s="233" t="s">
        <v>2</v>
      </c>
    </row>
    <row r="64" spans="1:15" ht="18.75" customHeight="1" x14ac:dyDescent="0.25">
      <c r="A64" s="369">
        <v>1</v>
      </c>
      <c r="B64" s="210" t="s">
        <v>138</v>
      </c>
      <c r="C64" s="210">
        <v>2181</v>
      </c>
      <c r="D64" s="32">
        <v>472</v>
      </c>
      <c r="E64" s="136">
        <v>480</v>
      </c>
      <c r="F64" s="411">
        <f>(713/3)*2</f>
        <v>475.33333333333331</v>
      </c>
      <c r="G64" s="136"/>
      <c r="H64" s="136"/>
      <c r="I64" s="136"/>
      <c r="J64" s="150"/>
      <c r="K64" s="136"/>
      <c r="L64" s="136"/>
      <c r="M64" s="136"/>
      <c r="N64" s="136">
        <v>713</v>
      </c>
      <c r="O64" s="411">
        <f>(LARGE(D64:K64,1)+LARGE(D64:K64,2)+LARGE(D64:K64,3))</f>
        <v>1427.3333333333333</v>
      </c>
    </row>
    <row r="65" spans="1:15" ht="15" customHeight="1" x14ac:dyDescent="0.3">
      <c r="A65" s="138">
        <v>2</v>
      </c>
      <c r="B65" s="223" t="s">
        <v>101</v>
      </c>
      <c r="C65" s="223">
        <v>2576</v>
      </c>
      <c r="D65" s="147">
        <v>487</v>
      </c>
      <c r="E65" s="369"/>
      <c r="F65" s="369"/>
      <c r="G65" s="369"/>
      <c r="H65" s="369"/>
      <c r="I65" s="369"/>
      <c r="J65" s="369"/>
      <c r="K65" s="369"/>
      <c r="L65" s="369"/>
      <c r="M65" s="369"/>
      <c r="N65" s="369"/>
      <c r="O65" s="503" t="e">
        <f t="shared" ref="O65:O86" si="3">(LARGE(D65:N65,1)+LARGE(D65:N65,2)+LARGE(D65:N65,3))</f>
        <v>#NUM!</v>
      </c>
    </row>
    <row r="66" spans="1:15" x14ac:dyDescent="0.25">
      <c r="A66" s="138">
        <v>3</v>
      </c>
      <c r="B66" s="210" t="s">
        <v>145</v>
      </c>
      <c r="C66" s="210">
        <v>5109</v>
      </c>
      <c r="D66" s="32">
        <v>486</v>
      </c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 t="e">
        <f t="shared" si="3"/>
        <v>#NUM!</v>
      </c>
    </row>
    <row r="67" spans="1:15" x14ac:dyDescent="0.25">
      <c r="A67" s="138">
        <v>4</v>
      </c>
      <c r="B67" s="210" t="s">
        <v>112</v>
      </c>
      <c r="C67" s="210">
        <v>3189</v>
      </c>
      <c r="D67" s="32">
        <v>451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147" t="e">
        <f t="shared" si="3"/>
        <v>#NUM!</v>
      </c>
    </row>
    <row r="68" spans="1:15" x14ac:dyDescent="0.25">
      <c r="A68" s="138">
        <v>5</v>
      </c>
      <c r="B68" s="223"/>
      <c r="C68" s="223"/>
      <c r="D68" s="147"/>
      <c r="E68" s="147"/>
      <c r="F68" s="147"/>
      <c r="G68" s="147"/>
      <c r="H68" s="147"/>
      <c r="I68" s="147"/>
      <c r="J68" s="147"/>
      <c r="K68" s="32"/>
      <c r="L68" s="147"/>
      <c r="M68" s="147"/>
      <c r="N68" s="147"/>
      <c r="O68" s="147" t="e">
        <f t="shared" si="3"/>
        <v>#NUM!</v>
      </c>
    </row>
    <row r="69" spans="1:15" x14ac:dyDescent="0.25">
      <c r="A69" s="138">
        <v>6</v>
      </c>
      <c r="B69" s="210"/>
      <c r="C69" s="210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147" t="e">
        <f t="shared" si="3"/>
        <v>#NUM!</v>
      </c>
    </row>
    <row r="70" spans="1:15" x14ac:dyDescent="0.25">
      <c r="A70" s="138">
        <v>7</v>
      </c>
      <c r="B70" s="210"/>
      <c r="C70" s="210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147" t="e">
        <f t="shared" si="3"/>
        <v>#NUM!</v>
      </c>
    </row>
    <row r="71" spans="1:15" x14ac:dyDescent="0.25">
      <c r="A71" s="138">
        <v>8</v>
      </c>
      <c r="B71" s="229"/>
      <c r="C71" s="229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47" t="e">
        <f t="shared" si="3"/>
        <v>#NUM!</v>
      </c>
    </row>
    <row r="72" spans="1:15" x14ac:dyDescent="0.25">
      <c r="A72" s="138">
        <v>9</v>
      </c>
      <c r="B72" s="210"/>
      <c r="C72" s="210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147" t="e">
        <f t="shared" si="3"/>
        <v>#NUM!</v>
      </c>
    </row>
    <row r="73" spans="1:15" x14ac:dyDescent="0.25">
      <c r="A73" s="138">
        <v>10</v>
      </c>
      <c r="B73" s="210"/>
      <c r="C73" s="210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147" t="e">
        <f t="shared" si="3"/>
        <v>#NUM!</v>
      </c>
    </row>
    <row r="74" spans="1:15" x14ac:dyDescent="0.25">
      <c r="A74" s="138">
        <v>11</v>
      </c>
      <c r="B74" s="210"/>
      <c r="C74" s="210"/>
      <c r="D74" s="32"/>
      <c r="E74" s="186"/>
      <c r="F74" s="186"/>
      <c r="G74" s="186"/>
      <c r="H74" s="186"/>
      <c r="I74" s="32"/>
      <c r="J74" s="32"/>
      <c r="K74" s="32"/>
      <c r="L74" s="32"/>
      <c r="M74" s="186"/>
      <c r="N74" s="186"/>
      <c r="O74" s="147" t="e">
        <f t="shared" si="3"/>
        <v>#NUM!</v>
      </c>
    </row>
    <row r="75" spans="1:15" x14ac:dyDescent="0.25">
      <c r="A75" s="138">
        <v>12</v>
      </c>
      <c r="B75" s="210"/>
      <c r="C75" s="210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147" t="e">
        <f t="shared" si="3"/>
        <v>#NUM!</v>
      </c>
    </row>
    <row r="76" spans="1:15" x14ac:dyDescent="0.25">
      <c r="A76" s="138">
        <v>13</v>
      </c>
      <c r="B76" s="210"/>
      <c r="C76" s="210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147" t="e">
        <f t="shared" si="3"/>
        <v>#NUM!</v>
      </c>
    </row>
    <row r="77" spans="1:15" x14ac:dyDescent="0.25">
      <c r="A77" s="138">
        <v>14</v>
      </c>
      <c r="B77" s="210"/>
      <c r="C77" s="210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147" t="e">
        <f t="shared" si="3"/>
        <v>#NUM!</v>
      </c>
    </row>
    <row r="78" spans="1:15" x14ac:dyDescent="0.25">
      <c r="A78" s="138">
        <v>15</v>
      </c>
      <c r="B78" s="210"/>
      <c r="C78" s="210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147" t="e">
        <f t="shared" si="3"/>
        <v>#NUM!</v>
      </c>
    </row>
    <row r="79" spans="1:15" x14ac:dyDescent="0.25">
      <c r="A79" s="138">
        <v>16</v>
      </c>
      <c r="B79" s="210"/>
      <c r="C79" s="210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147" t="e">
        <f t="shared" si="3"/>
        <v>#NUM!</v>
      </c>
    </row>
    <row r="80" spans="1:15" x14ac:dyDescent="0.25">
      <c r="A80" s="138">
        <v>17</v>
      </c>
      <c r="B80" s="210"/>
      <c r="C80" s="210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147" t="e">
        <f t="shared" si="3"/>
        <v>#NUM!</v>
      </c>
    </row>
    <row r="81" spans="1:15" x14ac:dyDescent="0.25">
      <c r="A81" s="138">
        <v>18</v>
      </c>
      <c r="B81" s="210"/>
      <c r="C81" s="210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147" t="e">
        <f t="shared" si="3"/>
        <v>#NUM!</v>
      </c>
    </row>
    <row r="82" spans="1:15" x14ac:dyDescent="0.25">
      <c r="A82" s="138">
        <v>19</v>
      </c>
      <c r="B82" s="210"/>
      <c r="C82" s="210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147" t="e">
        <f t="shared" si="3"/>
        <v>#NUM!</v>
      </c>
    </row>
    <row r="83" spans="1:15" x14ac:dyDescent="0.25">
      <c r="A83" s="138">
        <v>20</v>
      </c>
      <c r="B83" s="210"/>
      <c r="C83" s="210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147" t="e">
        <f t="shared" si="3"/>
        <v>#NUM!</v>
      </c>
    </row>
    <row r="84" spans="1:15" x14ac:dyDescent="0.25">
      <c r="A84" s="138">
        <v>21</v>
      </c>
      <c r="B84" s="210"/>
      <c r="C84" s="210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147" t="e">
        <f t="shared" si="3"/>
        <v>#NUM!</v>
      </c>
    </row>
    <row r="85" spans="1:15" x14ac:dyDescent="0.25">
      <c r="A85" s="138">
        <v>22</v>
      </c>
      <c r="B85" s="229"/>
      <c r="C85" s="229"/>
      <c r="D85" s="193"/>
      <c r="E85" s="193"/>
      <c r="F85" s="193"/>
      <c r="G85" s="193"/>
      <c r="H85" s="193"/>
      <c r="I85" s="193"/>
      <c r="J85" s="193"/>
      <c r="K85" s="193"/>
      <c r="L85" s="193"/>
      <c r="M85" s="193"/>
      <c r="N85" s="193"/>
      <c r="O85" s="230" t="e">
        <f t="shared" si="3"/>
        <v>#NUM!</v>
      </c>
    </row>
    <row r="86" spans="1:15" x14ac:dyDescent="0.25">
      <c r="A86" s="194">
        <v>23</v>
      </c>
      <c r="B86" s="210"/>
      <c r="C86" s="210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147" t="e">
        <f t="shared" si="3"/>
        <v>#NUM!</v>
      </c>
    </row>
  </sheetData>
  <sortState xmlns:xlrd2="http://schemas.microsoft.com/office/spreadsheetml/2017/richdata2" ref="B64:O66">
    <sortCondition ref="O64:O66"/>
  </sortState>
  <mergeCells count="5">
    <mergeCell ref="A1:B3"/>
    <mergeCell ref="D1:J7"/>
    <mergeCell ref="A4:B4"/>
    <mergeCell ref="A5:B5"/>
    <mergeCell ref="A6:B7"/>
  </mergeCells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96633"/>
  </sheetPr>
  <dimension ref="A1:M200"/>
  <sheetViews>
    <sheetView topLeftCell="A166" zoomScale="80" zoomScaleNormal="80" workbookViewId="0">
      <selection activeCell="L105" sqref="B104:L105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1.28515625" hidden="1" customWidth="1"/>
  </cols>
  <sheetData>
    <row r="1" spans="1:13" ht="15" customHeight="1" x14ac:dyDescent="0.25">
      <c r="A1" s="713" t="s">
        <v>71</v>
      </c>
      <c r="B1" s="713"/>
      <c r="C1" s="532"/>
      <c r="D1" s="714"/>
      <c r="E1" s="714"/>
      <c r="F1" s="714"/>
      <c r="G1" s="714"/>
      <c r="H1" s="714"/>
      <c r="I1" s="714"/>
      <c r="J1" s="714"/>
    </row>
    <row r="2" spans="1:13" ht="21" customHeight="1" x14ac:dyDescent="0.25">
      <c r="A2" s="713"/>
      <c r="B2" s="713"/>
      <c r="C2" s="532"/>
      <c r="D2" s="714"/>
      <c r="E2" s="714"/>
      <c r="F2" s="714"/>
      <c r="G2" s="714"/>
      <c r="H2" s="714"/>
      <c r="I2" s="714"/>
      <c r="J2" s="714"/>
    </row>
    <row r="3" spans="1:13" ht="12" customHeight="1" x14ac:dyDescent="0.25">
      <c r="A3" s="713"/>
      <c r="B3" s="713"/>
      <c r="C3" s="532"/>
      <c r="D3" s="714"/>
      <c r="E3" s="714"/>
      <c r="F3" s="714"/>
      <c r="G3" s="714"/>
      <c r="H3" s="714"/>
      <c r="I3" s="714"/>
      <c r="J3" s="714"/>
      <c r="K3" s="18"/>
      <c r="L3" s="18"/>
      <c r="M3" s="18"/>
    </row>
    <row r="4" spans="1:13" ht="26.25" customHeight="1" x14ac:dyDescent="0.25">
      <c r="A4" s="716" t="s">
        <v>68</v>
      </c>
      <c r="B4" s="716"/>
      <c r="C4" s="533"/>
      <c r="D4" s="714"/>
      <c r="E4" s="714"/>
      <c r="F4" s="714"/>
      <c r="G4" s="714"/>
      <c r="H4" s="714"/>
      <c r="I4" s="714"/>
      <c r="J4" s="714"/>
    </row>
    <row r="5" spans="1:13" ht="15" customHeight="1" x14ac:dyDescent="0.25">
      <c r="A5" s="717" t="s">
        <v>52</v>
      </c>
      <c r="B5" s="717"/>
      <c r="C5" s="534"/>
      <c r="D5" s="714"/>
      <c r="E5" s="714"/>
      <c r="F5" s="714"/>
      <c r="G5" s="714"/>
      <c r="H5" s="714"/>
      <c r="I5" s="714"/>
      <c r="J5" s="714"/>
    </row>
    <row r="6" spans="1:13" x14ac:dyDescent="0.25">
      <c r="A6" s="720" t="s">
        <v>53</v>
      </c>
      <c r="B6" s="720"/>
      <c r="C6" s="513"/>
      <c r="D6" s="714"/>
      <c r="E6" s="714"/>
      <c r="F6" s="714"/>
      <c r="G6" s="714"/>
      <c r="H6" s="714"/>
      <c r="I6" s="714"/>
      <c r="J6" s="714"/>
    </row>
    <row r="7" spans="1:13" x14ac:dyDescent="0.25">
      <c r="A7" s="720"/>
      <c r="B7" s="720"/>
      <c r="C7" s="513"/>
      <c r="D7" s="714"/>
      <c r="E7" s="714"/>
      <c r="F7" s="714"/>
      <c r="G7" s="714"/>
      <c r="H7" s="714"/>
      <c r="I7" s="714"/>
      <c r="J7" s="714"/>
    </row>
    <row r="8" spans="1:13" ht="16.5" thickBot="1" x14ac:dyDescent="0.3">
      <c r="A8" s="349"/>
      <c r="B8" s="358" t="s">
        <v>6</v>
      </c>
      <c r="C8" s="547"/>
      <c r="D8" s="324"/>
      <c r="E8" s="324" t="s">
        <v>531</v>
      </c>
      <c r="F8" s="324"/>
      <c r="G8" s="324" t="s">
        <v>520</v>
      </c>
      <c r="H8" s="324"/>
      <c r="I8" s="324"/>
      <c r="J8" s="324"/>
      <c r="K8" s="324"/>
      <c r="L8" s="324"/>
    </row>
    <row r="9" spans="1:13" ht="16.5" thickTop="1" thickBot="1" x14ac:dyDescent="0.3">
      <c r="A9" s="317" t="s">
        <v>0</v>
      </c>
      <c r="B9" s="626" t="s">
        <v>1</v>
      </c>
      <c r="C9" s="627" t="s">
        <v>412</v>
      </c>
      <c r="D9" s="626">
        <v>45339</v>
      </c>
      <c r="E9" s="626">
        <v>45361</v>
      </c>
      <c r="F9" s="626">
        <v>45396</v>
      </c>
      <c r="G9" s="626">
        <v>45410</v>
      </c>
      <c r="H9" s="626">
        <v>45431</v>
      </c>
      <c r="I9" s="705">
        <v>45501</v>
      </c>
      <c r="J9" s="318"/>
      <c r="K9" s="318"/>
      <c r="L9" s="319" t="s">
        <v>2</v>
      </c>
    </row>
    <row r="10" spans="1:13" ht="19.5" customHeight="1" thickTop="1" x14ac:dyDescent="0.25">
      <c r="A10" s="271">
        <v>1</v>
      </c>
      <c r="B10" s="337" t="s">
        <v>254</v>
      </c>
      <c r="C10" s="679">
        <v>4773</v>
      </c>
      <c r="D10" s="202"/>
      <c r="E10" s="321">
        <v>82</v>
      </c>
      <c r="F10" s="321">
        <v>81</v>
      </c>
      <c r="G10" s="625">
        <v>92</v>
      </c>
      <c r="H10" s="202"/>
      <c r="I10" s="321">
        <v>76</v>
      </c>
      <c r="J10" s="321"/>
      <c r="K10" s="321"/>
      <c r="L10" s="64">
        <f>(LARGE(D10:K10,1)+LARGE(D10:K10,2)+LARGE(D10:K10,3))</f>
        <v>255</v>
      </c>
    </row>
    <row r="11" spans="1:13" ht="15" customHeight="1" x14ac:dyDescent="0.25">
      <c r="A11" s="322">
        <v>2</v>
      </c>
      <c r="B11" s="320" t="s">
        <v>303</v>
      </c>
      <c r="C11" s="552"/>
      <c r="D11" s="174">
        <v>82</v>
      </c>
      <c r="E11" s="207">
        <v>66</v>
      </c>
      <c r="F11" s="207"/>
      <c r="G11" s="624"/>
      <c r="H11" s="174"/>
      <c r="I11" s="174"/>
      <c r="J11" s="174"/>
      <c r="K11" s="202"/>
      <c r="L11" s="26" t="e">
        <f>(LARGE(D11:K11,1)+LARGE(D11:K11,2)+LARGE(D11:K11,3))</f>
        <v>#NUM!</v>
      </c>
    </row>
    <row r="12" spans="1:13" x14ac:dyDescent="0.25">
      <c r="A12" s="314">
        <v>3</v>
      </c>
      <c r="B12" s="337" t="s">
        <v>304</v>
      </c>
      <c r="C12" s="549"/>
      <c r="D12" s="174">
        <v>83</v>
      </c>
      <c r="E12" s="207">
        <v>83</v>
      </c>
      <c r="F12" s="207"/>
      <c r="G12" s="624"/>
      <c r="H12" s="174"/>
      <c r="I12" s="207"/>
      <c r="J12" s="321"/>
      <c r="K12" s="373"/>
      <c r="L12" s="64" t="e">
        <f>(LARGE(D12:K12,1)+LARGE(D12:K12,2)+LARGE(D12:K12,3))</f>
        <v>#NUM!</v>
      </c>
    </row>
    <row r="13" spans="1:13" ht="15" customHeight="1" x14ac:dyDescent="0.25">
      <c r="A13" s="322">
        <v>4</v>
      </c>
      <c r="B13" s="323" t="s">
        <v>308</v>
      </c>
      <c r="C13" s="323"/>
      <c r="D13" s="174"/>
      <c r="E13" s="207">
        <v>69</v>
      </c>
      <c r="F13" s="207"/>
      <c r="G13" s="624"/>
      <c r="H13" s="174"/>
      <c r="I13" s="207"/>
      <c r="J13" s="321"/>
      <c r="K13" s="321"/>
      <c r="L13" s="64" t="e">
        <f t="shared" ref="L13:L19" si="0">(LARGE(D13:K13,1)+LARGE(D13:K13,2)+LARGE(D13:K13,3))</f>
        <v>#NUM!</v>
      </c>
    </row>
    <row r="14" spans="1:13" x14ac:dyDescent="0.25">
      <c r="A14" s="314">
        <v>5</v>
      </c>
      <c r="B14" s="323" t="s">
        <v>448</v>
      </c>
      <c r="C14" s="323">
        <v>3720</v>
      </c>
      <c r="D14" s="174"/>
      <c r="E14" s="207"/>
      <c r="F14" s="207"/>
      <c r="G14" s="624">
        <v>87</v>
      </c>
      <c r="H14" s="174"/>
      <c r="I14" s="207"/>
      <c r="J14" s="321"/>
      <c r="K14" s="321"/>
      <c r="L14" s="64" t="e">
        <f t="shared" si="0"/>
        <v>#NUM!</v>
      </c>
    </row>
    <row r="15" spans="1:13" x14ac:dyDescent="0.25">
      <c r="A15" s="322">
        <v>6</v>
      </c>
      <c r="B15" s="323" t="s">
        <v>162</v>
      </c>
      <c r="C15" s="323">
        <v>1742</v>
      </c>
      <c r="D15" s="174"/>
      <c r="E15" s="207"/>
      <c r="F15" s="207"/>
      <c r="G15" s="625">
        <v>86</v>
      </c>
      <c r="H15" s="174"/>
      <c r="I15" s="207"/>
      <c r="J15" s="321"/>
      <c r="K15" s="321"/>
      <c r="L15" s="64" t="e">
        <f t="shared" si="0"/>
        <v>#NUM!</v>
      </c>
    </row>
    <row r="16" spans="1:13" x14ac:dyDescent="0.25">
      <c r="A16" s="314">
        <v>7</v>
      </c>
      <c r="B16" s="323" t="s">
        <v>309</v>
      </c>
      <c r="C16" s="323">
        <v>2137</v>
      </c>
      <c r="D16" s="174"/>
      <c r="E16" s="207"/>
      <c r="F16" s="207"/>
      <c r="G16" s="624">
        <v>79</v>
      </c>
      <c r="H16" s="174"/>
      <c r="I16" s="174">
        <v>90</v>
      </c>
      <c r="J16" s="202"/>
      <c r="K16" s="202"/>
      <c r="L16" s="64" t="e">
        <f t="shared" si="0"/>
        <v>#NUM!</v>
      </c>
    </row>
    <row r="17" spans="1:12" x14ac:dyDescent="0.25">
      <c r="A17" s="322">
        <v>8</v>
      </c>
      <c r="B17" s="323"/>
      <c r="C17" s="323"/>
      <c r="D17" s="174"/>
      <c r="E17" s="207"/>
      <c r="F17" s="207"/>
      <c r="G17" s="624"/>
      <c r="H17" s="174"/>
      <c r="I17" s="174"/>
      <c r="J17" s="174"/>
      <c r="K17" s="174"/>
      <c r="L17" s="64" t="e">
        <f t="shared" si="0"/>
        <v>#NUM!</v>
      </c>
    </row>
    <row r="18" spans="1:12" x14ac:dyDescent="0.25">
      <c r="A18" s="322">
        <v>9</v>
      </c>
      <c r="B18" s="323"/>
      <c r="C18" s="323"/>
      <c r="D18" s="174"/>
      <c r="E18" s="207"/>
      <c r="F18" s="174"/>
      <c r="G18" s="570"/>
      <c r="H18" s="174"/>
      <c r="I18" s="174"/>
      <c r="J18" s="174"/>
      <c r="K18" s="174"/>
      <c r="L18" s="64" t="e">
        <f t="shared" si="0"/>
        <v>#NUM!</v>
      </c>
    </row>
    <row r="19" spans="1:12" ht="14.25" customHeight="1" x14ac:dyDescent="0.25">
      <c r="A19" s="322">
        <v>10</v>
      </c>
      <c r="B19" s="323"/>
      <c r="C19" s="323"/>
      <c r="D19" s="174"/>
      <c r="E19" s="207"/>
      <c r="F19" s="174"/>
      <c r="G19" s="570"/>
      <c r="H19" s="174"/>
      <c r="I19" s="174"/>
      <c r="J19" s="174"/>
      <c r="K19" s="174"/>
      <c r="L19" s="64" t="e">
        <f t="shared" si="0"/>
        <v>#NUM!</v>
      </c>
    </row>
    <row r="20" spans="1:12" hidden="1" x14ac:dyDescent="0.25">
      <c r="A20" s="71"/>
      <c r="B20" s="45"/>
      <c r="C20" s="45"/>
      <c r="D20" s="47"/>
      <c r="E20" s="44"/>
      <c r="F20" s="47"/>
      <c r="G20" s="47"/>
      <c r="H20" s="47"/>
      <c r="I20" s="47"/>
      <c r="J20" s="47"/>
      <c r="K20" s="47"/>
      <c r="L20" s="34"/>
    </row>
    <row r="21" spans="1:12" x14ac:dyDescent="0.25">
      <c r="A21" s="44"/>
      <c r="B21" s="45"/>
      <c r="C21" s="45"/>
      <c r="D21" s="47"/>
      <c r="E21" s="44"/>
      <c r="F21" s="47"/>
      <c r="G21" s="44"/>
      <c r="H21" s="47"/>
      <c r="I21" s="44"/>
      <c r="J21" s="44"/>
      <c r="K21" s="44"/>
      <c r="L21" s="44"/>
    </row>
    <row r="22" spans="1:12" ht="16.5" thickBot="1" x14ac:dyDescent="0.3">
      <c r="A22" s="47"/>
      <c r="B22" s="325" t="s">
        <v>7</v>
      </c>
      <c r="C22" s="325"/>
      <c r="D22" s="324"/>
      <c r="E22" s="324" t="s">
        <v>531</v>
      </c>
      <c r="F22" s="324"/>
      <c r="G22" s="324" t="s">
        <v>520</v>
      </c>
      <c r="H22" s="359"/>
      <c r="I22" s="359"/>
      <c r="J22" s="359"/>
      <c r="K22" s="359"/>
      <c r="L22" s="360"/>
    </row>
    <row r="23" spans="1:12" ht="16.5" thickTop="1" thickBot="1" x14ac:dyDescent="0.3">
      <c r="A23" s="326" t="s">
        <v>0</v>
      </c>
      <c r="B23" s="626" t="s">
        <v>1</v>
      </c>
      <c r="C23" s="627" t="s">
        <v>412</v>
      </c>
      <c r="D23" s="626">
        <v>45339</v>
      </c>
      <c r="E23" s="626">
        <v>45361</v>
      </c>
      <c r="F23" s="626">
        <v>45396</v>
      </c>
      <c r="G23" s="626">
        <v>45410</v>
      </c>
      <c r="H23" s="626">
        <v>45431</v>
      </c>
      <c r="I23" s="626">
        <v>45501</v>
      </c>
      <c r="J23" s="626"/>
      <c r="K23" s="626"/>
      <c r="L23" s="328" t="s">
        <v>2</v>
      </c>
    </row>
    <row r="24" spans="1:12" ht="19.5" customHeight="1" thickTop="1" x14ac:dyDescent="0.25">
      <c r="A24" s="271">
        <v>1</v>
      </c>
      <c r="B24" s="181" t="s">
        <v>305</v>
      </c>
      <c r="C24" s="181"/>
      <c r="D24" s="174">
        <v>90</v>
      </c>
      <c r="E24" s="43"/>
      <c r="F24" s="43"/>
      <c r="G24" s="43"/>
      <c r="H24" s="174"/>
      <c r="I24" s="202"/>
      <c r="J24" s="202"/>
      <c r="K24" s="202"/>
      <c r="L24" s="26" t="e">
        <f t="shared" ref="L24:L29" si="1">(LARGE(D24:K24,1)+LARGE(D24:K24,2)+LARGE(D24:K24,3))</f>
        <v>#NUM!</v>
      </c>
    </row>
    <row r="25" spans="1:12" ht="15" customHeight="1" x14ac:dyDescent="0.25">
      <c r="A25" s="322">
        <v>2</v>
      </c>
      <c r="B25" s="377" t="s">
        <v>304</v>
      </c>
      <c r="C25" s="550"/>
      <c r="D25" s="381"/>
      <c r="E25" s="43">
        <v>84</v>
      </c>
      <c r="F25" s="43"/>
      <c r="G25" s="43"/>
      <c r="H25" s="271"/>
      <c r="I25" s="373"/>
      <c r="J25" s="373"/>
      <c r="K25" s="373"/>
      <c r="L25" s="64" t="e">
        <f t="shared" si="1"/>
        <v>#NUM!</v>
      </c>
    </row>
    <row r="26" spans="1:12" x14ac:dyDescent="0.25">
      <c r="A26" s="314">
        <v>3</v>
      </c>
      <c r="B26" s="323" t="s">
        <v>303</v>
      </c>
      <c r="C26" s="323">
        <v>3897</v>
      </c>
      <c r="D26" s="174"/>
      <c r="E26" s="43"/>
      <c r="F26" s="43">
        <v>77</v>
      </c>
      <c r="G26" s="43"/>
      <c r="H26" s="174"/>
      <c r="I26" s="321"/>
      <c r="J26" s="321"/>
      <c r="K26" s="321"/>
      <c r="L26" s="64" t="e">
        <f t="shared" si="1"/>
        <v>#NUM!</v>
      </c>
    </row>
    <row r="27" spans="1:12" x14ac:dyDescent="0.25">
      <c r="A27" s="322">
        <v>4</v>
      </c>
      <c r="B27" s="323"/>
      <c r="C27" s="323"/>
      <c r="D27" s="174"/>
      <c r="E27" s="43"/>
      <c r="F27" s="43"/>
      <c r="G27" s="43"/>
      <c r="H27" s="174"/>
      <c r="I27" s="207"/>
      <c r="J27" s="321"/>
      <c r="K27" s="321"/>
      <c r="L27" s="64" t="e">
        <f t="shared" si="1"/>
        <v>#NUM!</v>
      </c>
    </row>
    <row r="28" spans="1:12" x14ac:dyDescent="0.25">
      <c r="A28" s="314">
        <v>5</v>
      </c>
      <c r="B28" s="323"/>
      <c r="C28" s="323"/>
      <c r="D28" s="174"/>
      <c r="E28" s="207"/>
      <c r="F28" s="174"/>
      <c r="G28" s="207"/>
      <c r="H28" s="174"/>
      <c r="I28" s="207"/>
      <c r="J28" s="321"/>
      <c r="K28" s="321"/>
      <c r="L28" s="64" t="e">
        <f t="shared" si="1"/>
        <v>#NUM!</v>
      </c>
    </row>
    <row r="29" spans="1:12" x14ac:dyDescent="0.25">
      <c r="A29" s="322">
        <v>6</v>
      </c>
      <c r="B29" s="181"/>
      <c r="C29" s="181"/>
      <c r="D29" s="174"/>
      <c r="E29" s="174"/>
      <c r="F29" s="174"/>
      <c r="G29" s="174"/>
      <c r="H29" s="174"/>
      <c r="I29" s="174"/>
      <c r="J29" s="202"/>
      <c r="K29" s="202"/>
      <c r="L29" s="26" t="e">
        <f t="shared" si="1"/>
        <v>#NUM!</v>
      </c>
    </row>
    <row r="30" spans="1:12" x14ac:dyDescent="0.25">
      <c r="A30" s="207"/>
      <c r="B30" s="207"/>
      <c r="C30" s="207"/>
      <c r="D30" s="174"/>
      <c r="E30" s="207"/>
      <c r="F30" s="174"/>
      <c r="G30" s="207"/>
      <c r="H30" s="174"/>
      <c r="I30" s="207"/>
      <c r="J30" s="207"/>
      <c r="K30" s="207"/>
      <c r="L30" s="207"/>
    </row>
    <row r="31" spans="1:12" x14ac:dyDescent="0.25">
      <c r="A31" s="44"/>
      <c r="B31" s="45"/>
      <c r="C31" s="45"/>
      <c r="D31" s="47"/>
      <c r="E31" s="44"/>
      <c r="F31" s="47"/>
      <c r="G31" s="44"/>
      <c r="H31" s="47"/>
      <c r="I31" s="44"/>
      <c r="J31" s="44"/>
      <c r="K31" s="44"/>
      <c r="L31" s="44"/>
    </row>
    <row r="32" spans="1:12" ht="16.5" thickBot="1" x14ac:dyDescent="0.3">
      <c r="A32" s="47"/>
      <c r="B32" s="325" t="s">
        <v>8</v>
      </c>
      <c r="C32" s="325"/>
      <c r="D32" s="324"/>
      <c r="E32" s="324" t="s">
        <v>531</v>
      </c>
      <c r="F32" s="324"/>
      <c r="G32" s="324" t="s">
        <v>520</v>
      </c>
      <c r="H32" s="359"/>
      <c r="I32" s="359"/>
      <c r="J32" s="359"/>
      <c r="K32" s="359"/>
      <c r="L32" s="360"/>
    </row>
    <row r="33" spans="1:12" ht="16.5" thickTop="1" thickBot="1" x14ac:dyDescent="0.3">
      <c r="A33" s="326" t="s">
        <v>0</v>
      </c>
      <c r="B33" s="626" t="s">
        <v>1</v>
      </c>
      <c r="C33" s="627" t="s">
        <v>412</v>
      </c>
      <c r="D33" s="626">
        <v>45339</v>
      </c>
      <c r="E33" s="626">
        <v>45361</v>
      </c>
      <c r="F33" s="626">
        <v>45396</v>
      </c>
      <c r="G33" s="626">
        <v>45410</v>
      </c>
      <c r="H33" s="626">
        <v>45431</v>
      </c>
      <c r="I33" s="707">
        <v>45501</v>
      </c>
      <c r="J33" s="327"/>
      <c r="K33" s="327"/>
      <c r="L33" s="329" t="s">
        <v>2</v>
      </c>
    </row>
    <row r="34" spans="1:12" ht="19.5" customHeight="1" thickTop="1" x14ac:dyDescent="0.25">
      <c r="A34" s="496">
        <v>1</v>
      </c>
      <c r="B34" s="678" t="s">
        <v>307</v>
      </c>
      <c r="C34" s="679">
        <v>2356</v>
      </c>
      <c r="D34" s="497">
        <v>91</v>
      </c>
      <c r="E34" s="43">
        <v>72</v>
      </c>
      <c r="F34" s="43">
        <v>90</v>
      </c>
      <c r="G34" s="43">
        <v>88</v>
      </c>
      <c r="H34" s="174"/>
      <c r="I34" s="207">
        <v>91</v>
      </c>
      <c r="J34" s="374"/>
      <c r="K34" s="373"/>
      <c r="L34" s="64">
        <f>(LARGE(D34:K34,1)+LARGE(D34:K34,2)+LARGE(D34:K34,3))</f>
        <v>272</v>
      </c>
    </row>
    <row r="35" spans="1:12" ht="15" customHeight="1" x14ac:dyDescent="0.25">
      <c r="A35" s="322">
        <v>2</v>
      </c>
      <c r="B35" s="181" t="s">
        <v>28</v>
      </c>
      <c r="C35" s="181">
        <v>1920</v>
      </c>
      <c r="D35" s="174"/>
      <c r="E35" s="43">
        <v>38</v>
      </c>
      <c r="F35" s="43"/>
      <c r="G35" s="43">
        <v>54</v>
      </c>
      <c r="H35" s="174">
        <v>70</v>
      </c>
      <c r="I35" s="174"/>
      <c r="J35" s="174"/>
      <c r="K35" s="181"/>
      <c r="L35" s="64">
        <f>(LARGE(D35:K35,1)+LARGE(D35:K35,2)+LARGE(D35:K35,3))</f>
        <v>162</v>
      </c>
    </row>
    <row r="36" spans="1:12" x14ac:dyDescent="0.25">
      <c r="A36" s="322">
        <v>3</v>
      </c>
      <c r="B36" s="181" t="s">
        <v>306</v>
      </c>
      <c r="C36" s="181"/>
      <c r="D36" s="174">
        <v>91</v>
      </c>
      <c r="E36" s="43"/>
      <c r="F36" s="43"/>
      <c r="G36" s="43"/>
      <c r="H36" s="174">
        <v>91</v>
      </c>
      <c r="I36" s="174"/>
      <c r="J36" s="174"/>
      <c r="K36" s="174"/>
      <c r="L36" s="26" t="e">
        <f>(LARGE(D36:K36,1)+LARGE(D36:K36,2)+LARGE(D36:K36,3))</f>
        <v>#NUM!</v>
      </c>
    </row>
    <row r="37" spans="1:12" x14ac:dyDescent="0.25">
      <c r="A37" s="314">
        <v>4</v>
      </c>
      <c r="B37" s="323" t="s">
        <v>272</v>
      </c>
      <c r="C37" s="323"/>
      <c r="D37" s="174">
        <v>88</v>
      </c>
      <c r="E37" s="43"/>
      <c r="F37" s="43"/>
      <c r="G37" s="43"/>
      <c r="H37" s="174"/>
      <c r="I37" s="207"/>
      <c r="J37" s="207"/>
      <c r="K37" s="323"/>
      <c r="L37" s="64" t="e">
        <f>(LARGE(D37:K37,1)+LARGE(D37:K37,2)+LARGE(D37:K37,3))</f>
        <v>#NUM!</v>
      </c>
    </row>
    <row r="38" spans="1:12" x14ac:dyDescent="0.25">
      <c r="A38" s="322">
        <v>5</v>
      </c>
      <c r="B38" s="323" t="s">
        <v>81</v>
      </c>
      <c r="C38" s="323"/>
      <c r="D38" s="181"/>
      <c r="E38" s="43">
        <v>92</v>
      </c>
      <c r="F38" s="43"/>
      <c r="G38" s="43"/>
      <c r="H38" s="174"/>
      <c r="I38" s="207"/>
      <c r="J38" s="207"/>
      <c r="K38" s="323"/>
      <c r="L38" s="64" t="e">
        <f>(LARGE(D38:K38,1)+LARGE(D38:K38,2)+LARGE(D38:K38,3))</f>
        <v>#NUM!</v>
      </c>
    </row>
    <row r="39" spans="1:12" x14ac:dyDescent="0.25">
      <c r="A39" s="314">
        <v>6</v>
      </c>
      <c r="B39" s="181"/>
      <c r="C39" s="181"/>
      <c r="D39" s="174"/>
      <c r="E39" s="43"/>
      <c r="F39" s="43"/>
      <c r="G39" s="43"/>
      <c r="H39" s="174"/>
      <c r="I39" s="174"/>
      <c r="J39" s="174"/>
      <c r="K39" s="181"/>
      <c r="L39" s="64" t="e">
        <f t="shared" ref="L36:L39" si="2">(LARGE(D39:K39,1)+LARGE(D39:K39,2)+LARGE(D39:K39,3))</f>
        <v>#NUM!</v>
      </c>
    </row>
    <row r="40" spans="1:12" x14ac:dyDescent="0.25">
      <c r="A40" s="322">
        <v>7</v>
      </c>
      <c r="B40" s="181"/>
      <c r="C40" s="181"/>
      <c r="D40" s="181"/>
      <c r="E40" s="43"/>
      <c r="F40" s="43"/>
      <c r="G40" s="43"/>
      <c r="H40" s="174"/>
      <c r="I40" s="174"/>
      <c r="J40" s="174"/>
      <c r="K40" s="181"/>
      <c r="L40" s="26"/>
    </row>
    <row r="41" spans="1:12" x14ac:dyDescent="0.25">
      <c r="A41" s="314">
        <v>8</v>
      </c>
      <c r="B41" s="181"/>
      <c r="C41" s="181"/>
      <c r="D41" s="181"/>
      <c r="E41" s="181"/>
      <c r="F41" s="181"/>
      <c r="G41" s="181"/>
      <c r="H41" s="174"/>
      <c r="I41" s="181"/>
      <c r="J41" s="174"/>
      <c r="K41" s="174"/>
      <c r="L41" s="26"/>
    </row>
    <row r="42" spans="1:12" x14ac:dyDescent="0.25">
      <c r="A42" s="322">
        <v>9</v>
      </c>
      <c r="B42" s="181"/>
      <c r="C42" s="181"/>
      <c r="D42" s="174"/>
      <c r="E42" s="174"/>
      <c r="F42" s="174"/>
      <c r="G42" s="174"/>
      <c r="H42" s="174"/>
      <c r="I42" s="174"/>
      <c r="J42" s="202"/>
      <c r="K42" s="202"/>
      <c r="L42" s="26"/>
    </row>
    <row r="43" spans="1:12" x14ac:dyDescent="0.25">
      <c r="A43" s="207"/>
      <c r="B43" s="181"/>
      <c r="C43" s="181"/>
      <c r="D43" s="174"/>
      <c r="E43" s="174"/>
      <c r="F43" s="174"/>
      <c r="G43" s="174"/>
      <c r="H43" s="174"/>
      <c r="I43" s="174"/>
      <c r="J43" s="202"/>
      <c r="K43" s="202"/>
      <c r="L43" s="202"/>
    </row>
    <row r="44" spans="1:12" x14ac:dyDescent="0.25">
      <c r="A44" s="44"/>
      <c r="B44" s="45"/>
      <c r="C44" s="45"/>
      <c r="D44" s="47"/>
      <c r="E44" s="44"/>
      <c r="F44" s="47"/>
      <c r="G44" s="44"/>
      <c r="H44" s="47"/>
      <c r="I44" s="44"/>
      <c r="J44" s="44"/>
      <c r="K44" s="44"/>
      <c r="L44" s="44"/>
    </row>
    <row r="45" spans="1:12" ht="16.5" thickBot="1" x14ac:dyDescent="0.3">
      <c r="A45" s="47"/>
      <c r="B45" s="333" t="s">
        <v>9</v>
      </c>
      <c r="C45" s="333"/>
      <c r="D45" s="576"/>
      <c r="E45" s="324" t="s">
        <v>531</v>
      </c>
      <c r="F45" s="324"/>
      <c r="G45" s="324" t="s">
        <v>520</v>
      </c>
      <c r="H45" s="330"/>
      <c r="I45" s="330"/>
      <c r="J45" s="330"/>
      <c r="K45" s="330"/>
      <c r="L45" s="47"/>
    </row>
    <row r="46" spans="1:12" ht="16.5" thickTop="1" thickBot="1" x14ac:dyDescent="0.3">
      <c r="A46" s="334" t="s">
        <v>0</v>
      </c>
      <c r="B46" s="626" t="s">
        <v>1</v>
      </c>
      <c r="C46" s="627" t="s">
        <v>412</v>
      </c>
      <c r="D46" s="626">
        <v>45339</v>
      </c>
      <c r="E46" s="626">
        <v>45361</v>
      </c>
      <c r="F46" s="626">
        <v>45396</v>
      </c>
      <c r="G46" s="626">
        <v>45410</v>
      </c>
      <c r="H46" s="626">
        <v>45431</v>
      </c>
      <c r="I46" s="706">
        <v>45501</v>
      </c>
      <c r="J46" s="335"/>
      <c r="K46" s="335"/>
      <c r="L46" s="334" t="s">
        <v>2</v>
      </c>
    </row>
    <row r="47" spans="1:12" ht="19.5" customHeight="1" thickTop="1" x14ac:dyDescent="0.25">
      <c r="A47" s="387">
        <v>1</v>
      </c>
      <c r="B47" s="494" t="s">
        <v>162</v>
      </c>
      <c r="C47" s="551">
        <v>1742</v>
      </c>
      <c r="D47" s="472">
        <v>86</v>
      </c>
      <c r="E47" s="43"/>
      <c r="F47" s="43"/>
      <c r="G47" s="43">
        <v>88</v>
      </c>
      <c r="H47" s="472">
        <v>90</v>
      </c>
      <c r="I47" s="728"/>
      <c r="J47" s="728"/>
      <c r="K47" s="728"/>
      <c r="L47" s="737">
        <f>(LARGE(D47:K47,1)+LARGE(D47:K47,2)+LARGE(D47:K47,3))</f>
        <v>264</v>
      </c>
    </row>
    <row r="48" spans="1:12" ht="15" customHeight="1" x14ac:dyDescent="0.25">
      <c r="A48" s="336">
        <v>2</v>
      </c>
      <c r="B48" s="320" t="s">
        <v>309</v>
      </c>
      <c r="C48" s="552">
        <v>2137</v>
      </c>
      <c r="D48" s="174"/>
      <c r="E48" s="43"/>
      <c r="F48" s="43">
        <v>83</v>
      </c>
      <c r="G48" s="43">
        <v>80</v>
      </c>
      <c r="H48" s="174">
        <v>84</v>
      </c>
      <c r="I48" s="202"/>
      <c r="J48" s="202"/>
      <c r="K48" s="202"/>
      <c r="L48" s="64">
        <f>(LARGE(D48:K48,1)+LARGE(D48:K48,2)+LARGE(D48:K48,3))</f>
        <v>247</v>
      </c>
    </row>
    <row r="49" spans="1:12" x14ac:dyDescent="0.25">
      <c r="A49" s="336">
        <v>3</v>
      </c>
      <c r="B49" s="320" t="s">
        <v>307</v>
      </c>
      <c r="C49" s="552">
        <v>2356</v>
      </c>
      <c r="D49" s="23"/>
      <c r="E49" s="43">
        <v>79</v>
      </c>
      <c r="F49" s="43">
        <v>82</v>
      </c>
      <c r="G49" s="43"/>
      <c r="H49" s="174"/>
      <c r="I49" s="202">
        <v>85</v>
      </c>
      <c r="J49" s="202"/>
      <c r="K49" s="202"/>
      <c r="L49" s="64">
        <f>(LARGE(D49:K49,1)+LARGE(D49:K49,2)+LARGE(D49:K49,3))</f>
        <v>246</v>
      </c>
    </row>
    <row r="50" spans="1:12" x14ac:dyDescent="0.25">
      <c r="A50" s="336">
        <v>4</v>
      </c>
      <c r="B50" s="320" t="s">
        <v>303</v>
      </c>
      <c r="C50" s="552">
        <v>3897</v>
      </c>
      <c r="D50" s="174">
        <v>85</v>
      </c>
      <c r="E50" s="43"/>
      <c r="F50" s="43">
        <v>86</v>
      </c>
      <c r="G50" s="43"/>
      <c r="H50" s="174"/>
      <c r="I50" s="202">
        <v>68</v>
      </c>
      <c r="J50" s="202"/>
      <c r="K50" s="202"/>
      <c r="L50" s="26">
        <f>(LARGE(D50:K50,1)+LARGE(D50:K50,2)+LARGE(D50:K50,3))</f>
        <v>239</v>
      </c>
    </row>
    <row r="51" spans="1:12" x14ac:dyDescent="0.25">
      <c r="A51" s="336">
        <v>5</v>
      </c>
      <c r="B51" s="320" t="s">
        <v>28</v>
      </c>
      <c r="C51" s="552">
        <v>1920</v>
      </c>
      <c r="D51" s="174"/>
      <c r="E51" s="43">
        <v>83</v>
      </c>
      <c r="F51" s="43"/>
      <c r="G51" s="43">
        <v>77</v>
      </c>
      <c r="H51" s="174">
        <v>71</v>
      </c>
      <c r="I51" s="202"/>
      <c r="J51" s="202"/>
      <c r="K51" s="202"/>
      <c r="L51" s="64">
        <f>(LARGE(D51:K51,1)+LARGE(D51:K51,2)+LARGE(D51:K51,3))</f>
        <v>231</v>
      </c>
    </row>
    <row r="52" spans="1:12" x14ac:dyDescent="0.25">
      <c r="A52" s="336">
        <v>6</v>
      </c>
      <c r="B52" s="320" t="s">
        <v>311</v>
      </c>
      <c r="C52" s="552">
        <v>1851</v>
      </c>
      <c r="D52" s="174"/>
      <c r="E52" s="43">
        <v>63</v>
      </c>
      <c r="F52" s="43"/>
      <c r="G52" s="43">
        <v>80</v>
      </c>
      <c r="H52" s="174">
        <v>63</v>
      </c>
      <c r="I52" s="202"/>
      <c r="J52" s="202"/>
      <c r="K52" s="202"/>
      <c r="L52" s="64">
        <f>(LARGE(D52:K52,1)+LARGE(D52:K52,2)+LARGE(D52:K52,3))</f>
        <v>206</v>
      </c>
    </row>
    <row r="53" spans="1:12" x14ac:dyDescent="0.25">
      <c r="A53" s="336">
        <v>7</v>
      </c>
      <c r="B53" s="320" t="s">
        <v>304</v>
      </c>
      <c r="C53" s="552"/>
      <c r="D53" s="174"/>
      <c r="E53" s="43">
        <v>85</v>
      </c>
      <c r="F53" s="43"/>
      <c r="G53" s="43"/>
      <c r="H53" s="174"/>
      <c r="I53" s="202"/>
      <c r="J53" s="202"/>
      <c r="K53" s="202"/>
      <c r="L53" s="64" t="e">
        <f>(LARGE(D53:K53,1)+LARGE(D53:K53,2)+LARGE(D53:K53,3))</f>
        <v>#NUM!</v>
      </c>
    </row>
    <row r="54" spans="1:12" x14ac:dyDescent="0.25">
      <c r="A54" s="336">
        <v>8</v>
      </c>
      <c r="B54" s="320" t="s">
        <v>162</v>
      </c>
      <c r="C54" s="552"/>
      <c r="D54" s="174"/>
      <c r="E54" s="43">
        <v>86</v>
      </c>
      <c r="F54" s="43"/>
      <c r="G54" s="43"/>
      <c r="H54" s="174"/>
      <c r="I54" s="202"/>
      <c r="J54" s="202"/>
      <c r="K54" s="202"/>
      <c r="L54" s="64" t="e">
        <f>(LARGE(D54:K54,1)+LARGE(D54:K54,2)+LARGE(D54:K54,3))</f>
        <v>#NUM!</v>
      </c>
    </row>
    <row r="55" spans="1:12" x14ac:dyDescent="0.25">
      <c r="A55" s="336">
        <v>9</v>
      </c>
      <c r="B55" s="337" t="s">
        <v>310</v>
      </c>
      <c r="C55" s="549"/>
      <c r="D55" s="174"/>
      <c r="E55" s="43">
        <v>69</v>
      </c>
      <c r="F55" s="43"/>
      <c r="G55" s="43"/>
      <c r="H55" s="174"/>
      <c r="I55" s="321"/>
      <c r="J55" s="321"/>
      <c r="K55" s="321"/>
      <c r="L55" s="64" t="e">
        <f>(LARGE(D55:K55,1)+LARGE(D55:K55,2)+LARGE(D55:K55,3))</f>
        <v>#NUM!</v>
      </c>
    </row>
    <row r="56" spans="1:12" x14ac:dyDescent="0.25">
      <c r="A56" s="336">
        <v>10</v>
      </c>
      <c r="B56" s="339" t="s">
        <v>448</v>
      </c>
      <c r="C56" s="553">
        <v>3720</v>
      </c>
      <c r="D56" s="340"/>
      <c r="E56" s="43"/>
      <c r="F56" s="43"/>
      <c r="G56" s="43">
        <v>86</v>
      </c>
      <c r="H56" s="174"/>
      <c r="I56" s="202"/>
      <c r="J56" s="202"/>
      <c r="K56" s="202"/>
      <c r="L56" s="64" t="e">
        <f t="shared" ref="L47:L58" si="3">(LARGE(D56:K56,1)+LARGE(D56:K56,2)+LARGE(D56:K56,3))</f>
        <v>#NUM!</v>
      </c>
    </row>
    <row r="57" spans="1:12" x14ac:dyDescent="0.25">
      <c r="A57" s="338">
        <v>11</v>
      </c>
      <c r="B57" s="339"/>
      <c r="C57" s="553"/>
      <c r="D57" s="340"/>
      <c r="E57" s="43"/>
      <c r="F57" s="43"/>
      <c r="G57" s="43"/>
      <c r="H57" s="340"/>
      <c r="I57" s="341"/>
      <c r="J57" s="341"/>
      <c r="K57" s="341"/>
      <c r="L57" s="64" t="e">
        <f t="shared" si="3"/>
        <v>#NUM!</v>
      </c>
    </row>
    <row r="58" spans="1:12" ht="15.75" thickBot="1" x14ac:dyDescent="0.3">
      <c r="A58" s="342">
        <v>12</v>
      </c>
      <c r="B58" s="343"/>
      <c r="C58" s="554"/>
      <c r="D58" s="289"/>
      <c r="E58" s="289"/>
      <c r="F58" s="289"/>
      <c r="G58" s="289"/>
      <c r="H58" s="289"/>
      <c r="I58" s="289"/>
      <c r="J58" s="289"/>
      <c r="K58" s="289"/>
      <c r="L58" s="88" t="e">
        <f t="shared" si="3"/>
        <v>#NUM!</v>
      </c>
    </row>
    <row r="59" spans="1:12" x14ac:dyDescent="0.25">
      <c r="A59" s="44"/>
      <c r="B59" s="46"/>
      <c r="C59" s="46"/>
      <c r="D59" s="47"/>
      <c r="E59" s="47"/>
      <c r="F59" s="47"/>
      <c r="G59" s="47"/>
      <c r="H59" s="47"/>
      <c r="I59" s="47"/>
      <c r="J59" s="47"/>
      <c r="K59" s="47"/>
      <c r="L59" s="47"/>
    </row>
    <row r="60" spans="1:12" x14ac:dyDescent="0.25">
      <c r="A60" s="44"/>
      <c r="B60" s="45"/>
      <c r="C60" s="45"/>
      <c r="D60" s="47"/>
      <c r="E60" s="44"/>
      <c r="F60" s="47"/>
      <c r="G60" s="44"/>
      <c r="H60" s="47"/>
      <c r="I60" s="44"/>
      <c r="J60" s="44"/>
      <c r="K60" s="44"/>
      <c r="L60" s="44"/>
    </row>
    <row r="61" spans="1:12" ht="16.5" thickBot="1" x14ac:dyDescent="0.3">
      <c r="A61" s="47"/>
      <c r="B61" s="333" t="s">
        <v>10</v>
      </c>
      <c r="C61" s="333"/>
      <c r="D61" s="576"/>
      <c r="E61" s="324" t="s">
        <v>531</v>
      </c>
      <c r="F61" s="324"/>
      <c r="G61" s="324" t="s">
        <v>520</v>
      </c>
      <c r="H61" s="330"/>
      <c r="I61" s="330"/>
      <c r="J61" s="330"/>
      <c r="K61" s="47"/>
      <c r="L61" s="47"/>
    </row>
    <row r="62" spans="1:12" ht="16.5" thickTop="1" thickBot="1" x14ac:dyDescent="0.3">
      <c r="A62" s="326" t="s">
        <v>0</v>
      </c>
      <c r="B62" s="626" t="s">
        <v>1</v>
      </c>
      <c r="C62" s="627" t="s">
        <v>412</v>
      </c>
      <c r="D62" s="626">
        <v>45339</v>
      </c>
      <c r="E62" s="626">
        <v>45361</v>
      </c>
      <c r="F62" s="626">
        <v>45396</v>
      </c>
      <c r="G62" s="626">
        <v>45410</v>
      </c>
      <c r="H62" s="626">
        <v>45431</v>
      </c>
      <c r="I62" s="705">
        <v>45501</v>
      </c>
      <c r="J62" s="318"/>
      <c r="K62" s="318"/>
      <c r="L62" s="326" t="s">
        <v>2</v>
      </c>
    </row>
    <row r="63" spans="1:12" ht="16.5" hidden="1" thickTop="1" thickBot="1" x14ac:dyDescent="0.3">
      <c r="A63" s="40">
        <v>1</v>
      </c>
      <c r="B63" s="83" t="s">
        <v>46</v>
      </c>
      <c r="C63" s="555"/>
      <c r="D63" s="42"/>
      <c r="E63" s="575"/>
      <c r="F63" s="42"/>
      <c r="G63" s="571"/>
      <c r="H63" s="42"/>
      <c r="I63" s="38"/>
      <c r="J63" s="38"/>
      <c r="K63" s="38"/>
      <c r="L63" s="64" t="e">
        <f>(LARGE(D56:K56,1)+LARGE(D56:K56,2)+LARGE(D56:K56,3))</f>
        <v>#NUM!</v>
      </c>
    </row>
    <row r="64" spans="1:12" ht="16.5" hidden="1" thickTop="1" thickBot="1" x14ac:dyDescent="0.3">
      <c r="A64" s="40">
        <v>2</v>
      </c>
      <c r="B64" s="41" t="s">
        <v>47</v>
      </c>
      <c r="C64" s="41"/>
      <c r="D64" s="42"/>
      <c r="E64" s="575"/>
      <c r="F64" s="42"/>
      <c r="G64" s="571"/>
      <c r="H64" s="42"/>
      <c r="I64" s="39"/>
      <c r="J64" s="39"/>
      <c r="K64" s="39"/>
      <c r="L64" s="64" t="e">
        <f>(LARGE(D57:K57,1)+LARGE(D57:K57,2)+LARGE(D57:K57,3))</f>
        <v>#NUM!</v>
      </c>
    </row>
    <row r="65" spans="1:12" ht="16.5" hidden="1" thickTop="1" thickBot="1" x14ac:dyDescent="0.3">
      <c r="A65" s="40">
        <v>3</v>
      </c>
      <c r="B65" s="37" t="s">
        <v>30</v>
      </c>
      <c r="C65" s="37"/>
      <c r="D65" s="23"/>
      <c r="E65" s="574"/>
      <c r="F65" s="23"/>
      <c r="G65" s="572"/>
      <c r="H65" s="42"/>
      <c r="I65" s="38"/>
      <c r="J65" s="38"/>
      <c r="K65" s="38"/>
      <c r="L65" s="64" t="e">
        <f>(LARGE(D58:K58,1)+LARGE(D58:K58,2)+LARGE(D58:K58,3))</f>
        <v>#NUM!</v>
      </c>
    </row>
    <row r="66" spans="1:12" ht="19.5" customHeight="1" thickTop="1" x14ac:dyDescent="0.25">
      <c r="A66" s="362">
        <v>1</v>
      </c>
      <c r="B66" s="493" t="s">
        <v>30</v>
      </c>
      <c r="C66" s="556">
        <v>2110</v>
      </c>
      <c r="D66" s="42"/>
      <c r="E66" s="43">
        <v>89</v>
      </c>
      <c r="F66" s="43"/>
      <c r="G66" s="43">
        <v>96</v>
      </c>
      <c r="H66" s="42">
        <v>92</v>
      </c>
      <c r="I66" s="39">
        <v>89</v>
      </c>
      <c r="J66" s="39"/>
      <c r="K66" s="39"/>
      <c r="L66" s="64">
        <f>(LARGE(D66:K66,1)+LARGE(D66:K66,2)+LARGE(D66:K66,3))</f>
        <v>277</v>
      </c>
    </row>
    <row r="67" spans="1:12" x14ac:dyDescent="0.25">
      <c r="A67" s="322">
        <v>2</v>
      </c>
      <c r="B67" s="41" t="s">
        <v>162</v>
      </c>
      <c r="C67" s="41">
        <v>1742</v>
      </c>
      <c r="D67" s="42">
        <v>83</v>
      </c>
      <c r="E67" s="43">
        <v>89</v>
      </c>
      <c r="F67" s="43"/>
      <c r="G67" s="43">
        <v>88</v>
      </c>
      <c r="H67" s="42">
        <v>85</v>
      </c>
      <c r="I67" s="38"/>
      <c r="J67" s="38"/>
      <c r="K67" s="376"/>
      <c r="L67" s="64">
        <f>(LARGE(D67:K67,1)+LARGE(D67:K67,2)+LARGE(D67:K67,3))</f>
        <v>262</v>
      </c>
    </row>
    <row r="68" spans="1:12" ht="15" customHeight="1" x14ac:dyDescent="0.25">
      <c r="A68" s="322">
        <v>3</v>
      </c>
      <c r="B68" s="41" t="s">
        <v>303</v>
      </c>
      <c r="C68" s="41">
        <v>3897</v>
      </c>
      <c r="D68" s="23">
        <v>85</v>
      </c>
      <c r="E68" s="43">
        <v>76</v>
      </c>
      <c r="F68" s="43">
        <v>70</v>
      </c>
      <c r="G68" s="43"/>
      <c r="H68" s="42"/>
      <c r="I68" s="39">
        <v>80</v>
      </c>
      <c r="J68" s="39"/>
      <c r="K68" s="39"/>
      <c r="L68" s="26">
        <f>(LARGE(D68:K68,1)+LARGE(D68:K68,2)+LARGE(D68:K68,3))</f>
        <v>241</v>
      </c>
    </row>
    <row r="69" spans="1:12" x14ac:dyDescent="0.25">
      <c r="A69" s="322">
        <v>4</v>
      </c>
      <c r="B69" s="87" t="s">
        <v>28</v>
      </c>
      <c r="C69" s="110">
        <v>1920</v>
      </c>
      <c r="D69" s="42"/>
      <c r="E69" s="43">
        <v>69</v>
      </c>
      <c r="F69" s="43">
        <v>66</v>
      </c>
      <c r="G69" s="43">
        <v>80</v>
      </c>
      <c r="H69" s="42">
        <v>78</v>
      </c>
      <c r="I69" s="43"/>
      <c r="J69" s="43"/>
      <c r="K69" s="43"/>
      <c r="L69" s="64">
        <f>(LARGE(D69:K69,1)+LARGE(D69:K69,2)+LARGE(D69:K69,3))</f>
        <v>227</v>
      </c>
    </row>
    <row r="70" spans="1:12" x14ac:dyDescent="0.25">
      <c r="A70" s="322">
        <v>5</v>
      </c>
      <c r="B70" s="41" t="s">
        <v>304</v>
      </c>
      <c r="C70" s="41"/>
      <c r="D70" s="42">
        <v>86</v>
      </c>
      <c r="E70" s="43">
        <v>86</v>
      </c>
      <c r="F70" s="43"/>
      <c r="G70" s="43"/>
      <c r="H70" s="42"/>
      <c r="I70" s="43"/>
      <c r="J70" s="43"/>
      <c r="K70" s="43"/>
      <c r="L70" s="64" t="e">
        <f>(LARGE(D70:K70,1)+LARGE(D70:K70,2)+LARGE(D70:K70,3))</f>
        <v>#NUM!</v>
      </c>
    </row>
    <row r="71" spans="1:12" x14ac:dyDescent="0.25">
      <c r="A71" s="322">
        <v>6</v>
      </c>
      <c r="B71" s="41" t="s">
        <v>308</v>
      </c>
      <c r="C71" s="41">
        <v>1790</v>
      </c>
      <c r="D71" s="42"/>
      <c r="E71" s="43">
        <v>87</v>
      </c>
      <c r="F71" s="43"/>
      <c r="G71" s="43">
        <v>85</v>
      </c>
      <c r="H71" s="42"/>
      <c r="I71" s="43"/>
      <c r="J71" s="43"/>
      <c r="K71" s="43"/>
      <c r="L71" s="64" t="e">
        <f>(LARGE(D71:K71,1)+LARGE(D71:K71,2)+LARGE(D71:K71,3))</f>
        <v>#NUM!</v>
      </c>
    </row>
    <row r="72" spans="1:12" x14ac:dyDescent="0.25">
      <c r="A72" s="322">
        <v>7</v>
      </c>
      <c r="B72" s="41" t="s">
        <v>448</v>
      </c>
      <c r="C72" s="41">
        <v>3720</v>
      </c>
      <c r="D72" s="42"/>
      <c r="E72" s="43"/>
      <c r="F72" s="43"/>
      <c r="G72" s="43">
        <v>83</v>
      </c>
      <c r="H72" s="42"/>
      <c r="I72" s="39"/>
      <c r="J72" s="39"/>
      <c r="K72" s="39"/>
      <c r="L72" s="64" t="e">
        <f t="shared" ref="L72:L74" si="4">(LARGE(D72:K72,1)+LARGE(D72:K72,2)+LARGE(D72:K72,3))</f>
        <v>#NUM!</v>
      </c>
    </row>
    <row r="73" spans="1:12" x14ac:dyDescent="0.25">
      <c r="A73" s="322">
        <v>8</v>
      </c>
      <c r="B73" s="37"/>
      <c r="C73" s="37"/>
      <c r="D73" s="42"/>
      <c r="E73" s="43"/>
      <c r="F73" s="43"/>
      <c r="G73" s="43"/>
      <c r="H73" s="42"/>
      <c r="I73" s="43"/>
      <c r="J73" s="43"/>
      <c r="K73" s="43"/>
      <c r="L73" s="64" t="e">
        <f t="shared" si="4"/>
        <v>#NUM!</v>
      </c>
    </row>
    <row r="74" spans="1:12" x14ac:dyDescent="0.25">
      <c r="A74" s="322">
        <v>9</v>
      </c>
      <c r="B74" s="41"/>
      <c r="C74" s="41"/>
      <c r="D74" s="42"/>
      <c r="E74" s="43"/>
      <c r="F74" s="43"/>
      <c r="G74" s="43"/>
      <c r="H74" s="42"/>
      <c r="I74" s="43"/>
      <c r="J74" s="43"/>
      <c r="K74" s="43"/>
      <c r="L74" s="64" t="e">
        <f t="shared" si="4"/>
        <v>#NUM!</v>
      </c>
    </row>
    <row r="75" spans="1:12" hidden="1" x14ac:dyDescent="0.25">
      <c r="A75" s="322">
        <v>10</v>
      </c>
      <c r="B75" s="41"/>
      <c r="C75" s="41"/>
      <c r="D75" s="42"/>
      <c r="E75" s="42"/>
      <c r="F75" s="42"/>
      <c r="G75" s="42"/>
      <c r="H75" s="42"/>
      <c r="I75" s="43"/>
      <c r="J75" s="43"/>
      <c r="K75" s="43"/>
      <c r="L75" s="26"/>
    </row>
    <row r="76" spans="1:12" hidden="1" x14ac:dyDescent="0.25">
      <c r="A76" s="322">
        <v>11</v>
      </c>
      <c r="B76" s="46"/>
      <c r="C76" s="46"/>
      <c r="D76" s="47"/>
      <c r="E76" s="47"/>
      <c r="F76" s="47"/>
      <c r="G76" s="47"/>
      <c r="H76" s="47"/>
      <c r="I76" s="47"/>
      <c r="J76" s="47"/>
      <c r="K76" s="47"/>
      <c r="L76" s="47"/>
    </row>
    <row r="77" spans="1:12" x14ac:dyDescent="0.25">
      <c r="A77" s="322">
        <v>10</v>
      </c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42"/>
    </row>
    <row r="78" spans="1:12" x14ac:dyDescent="0.25">
      <c r="A78" s="361"/>
      <c r="B78" s="46"/>
      <c r="C78" s="46"/>
      <c r="D78" s="47"/>
      <c r="E78" s="47"/>
      <c r="F78" s="47"/>
      <c r="G78" s="47"/>
      <c r="H78" s="47"/>
      <c r="I78" s="47"/>
      <c r="J78" s="47"/>
      <c r="K78" s="47"/>
      <c r="L78" s="47"/>
    </row>
    <row r="79" spans="1:12" x14ac:dyDescent="0.25">
      <c r="A79" s="44"/>
      <c r="B79" s="45"/>
      <c r="C79" s="45"/>
      <c r="D79" s="47"/>
      <c r="E79" s="44"/>
      <c r="F79" s="47"/>
      <c r="G79" s="44"/>
      <c r="H79" s="47"/>
      <c r="I79" s="44"/>
      <c r="J79" s="44"/>
      <c r="K79" s="44"/>
      <c r="L79" s="44"/>
    </row>
    <row r="80" spans="1:12" ht="16.5" thickBot="1" x14ac:dyDescent="0.3">
      <c r="A80" s="47"/>
      <c r="B80" s="333" t="s">
        <v>11</v>
      </c>
      <c r="C80" s="333"/>
      <c r="D80" s="576"/>
      <c r="E80" s="324" t="s">
        <v>531</v>
      </c>
      <c r="F80" s="324"/>
      <c r="G80" s="324" t="s">
        <v>520</v>
      </c>
      <c r="H80" s="330"/>
      <c r="I80" s="330"/>
      <c r="J80" s="330"/>
      <c r="K80" s="47"/>
      <c r="L80" s="47"/>
    </row>
    <row r="81" spans="1:12" ht="16.5" thickTop="1" thickBot="1" x14ac:dyDescent="0.3">
      <c r="A81" s="326" t="s">
        <v>0</v>
      </c>
      <c r="B81" s="626" t="s">
        <v>1</v>
      </c>
      <c r="C81" s="627" t="s">
        <v>412</v>
      </c>
      <c r="D81" s="626">
        <v>45339</v>
      </c>
      <c r="E81" s="626">
        <v>45361</v>
      </c>
      <c r="F81" s="626">
        <v>45396</v>
      </c>
      <c r="G81" s="626">
        <v>45410</v>
      </c>
      <c r="H81" s="626">
        <v>45431</v>
      </c>
      <c r="I81" s="705">
        <v>45501</v>
      </c>
      <c r="J81" s="318"/>
      <c r="K81" s="318"/>
      <c r="L81" s="326" t="s">
        <v>2</v>
      </c>
    </row>
    <row r="82" spans="1:12" ht="19.5" customHeight="1" thickTop="1" x14ac:dyDescent="0.25">
      <c r="A82" s="271">
        <v>1</v>
      </c>
      <c r="B82" s="323" t="s">
        <v>162</v>
      </c>
      <c r="C82" s="561">
        <v>1742</v>
      </c>
      <c r="D82" s="381"/>
      <c r="E82" s="43">
        <v>77</v>
      </c>
      <c r="F82" s="43"/>
      <c r="G82" s="43">
        <v>77</v>
      </c>
      <c r="H82" s="381">
        <v>82</v>
      </c>
      <c r="I82" s="378"/>
      <c r="J82" s="378"/>
      <c r="K82" s="378"/>
      <c r="L82" s="64">
        <f>(LARGE(D82:K82,1)+LARGE(D82:K82,2)+LARGE(D82:K82,3))</f>
        <v>236</v>
      </c>
    </row>
    <row r="83" spans="1:12" ht="15" customHeight="1" x14ac:dyDescent="0.25">
      <c r="A83" s="322">
        <v>2</v>
      </c>
      <c r="B83" s="323" t="s">
        <v>28</v>
      </c>
      <c r="C83" s="323">
        <v>1920</v>
      </c>
      <c r="D83" s="174"/>
      <c r="E83" s="43">
        <v>53</v>
      </c>
      <c r="F83" s="43">
        <v>54</v>
      </c>
      <c r="G83" s="43">
        <v>64</v>
      </c>
      <c r="H83" s="174">
        <v>61</v>
      </c>
      <c r="I83" s="321"/>
      <c r="J83" s="321"/>
      <c r="K83" s="321"/>
      <c r="L83" s="64">
        <f>(LARGE(D83:K83,1)+LARGE(D83:K83,2)+LARGE(D83:K83,3))</f>
        <v>179</v>
      </c>
    </row>
    <row r="84" spans="1:12" x14ac:dyDescent="0.25">
      <c r="A84" s="314">
        <v>3</v>
      </c>
      <c r="B84" s="181" t="s">
        <v>304</v>
      </c>
      <c r="C84" s="181"/>
      <c r="D84" s="174">
        <v>75</v>
      </c>
      <c r="E84" s="43">
        <v>75</v>
      </c>
      <c r="F84" s="43"/>
      <c r="G84" s="43"/>
      <c r="H84" s="174"/>
      <c r="I84" s="174"/>
      <c r="J84" s="174"/>
      <c r="K84" s="174"/>
      <c r="L84" s="26" t="e">
        <f>(LARGE(D84:K84,1)+LARGE(D84:K84,2)+LARGE(D84:K84,3))</f>
        <v>#NUM!</v>
      </c>
    </row>
    <row r="85" spans="1:12" hidden="1" x14ac:dyDescent="0.25">
      <c r="A85" s="314">
        <v>4</v>
      </c>
      <c r="B85" s="323"/>
      <c r="C85" s="323"/>
      <c r="D85" s="174"/>
      <c r="E85" s="43"/>
      <c r="F85" s="43"/>
      <c r="G85" s="43"/>
      <c r="H85" s="174"/>
      <c r="I85" s="207"/>
      <c r="J85" s="207"/>
      <c r="K85" s="207"/>
      <c r="L85" s="64"/>
    </row>
    <row r="86" spans="1:12" hidden="1" x14ac:dyDescent="0.25">
      <c r="A86" s="314">
        <v>5</v>
      </c>
      <c r="B86" s="323"/>
      <c r="C86" s="323"/>
      <c r="D86" s="174"/>
      <c r="E86" s="43"/>
      <c r="F86" s="43"/>
      <c r="G86" s="43"/>
      <c r="H86" s="174"/>
      <c r="I86" s="207"/>
      <c r="J86" s="207"/>
      <c r="K86" s="207"/>
      <c r="L86" s="64"/>
    </row>
    <row r="87" spans="1:12" x14ac:dyDescent="0.25">
      <c r="A87" s="314">
        <v>4</v>
      </c>
      <c r="B87" s="181" t="s">
        <v>308</v>
      </c>
      <c r="C87" s="181">
        <v>1790</v>
      </c>
      <c r="D87" s="174"/>
      <c r="E87" s="43"/>
      <c r="F87" s="43"/>
      <c r="G87" s="43">
        <v>77</v>
      </c>
      <c r="H87" s="174"/>
      <c r="I87" s="174"/>
      <c r="J87" s="174"/>
      <c r="K87" s="174"/>
      <c r="L87" s="174"/>
    </row>
    <row r="88" spans="1:12" x14ac:dyDescent="0.25">
      <c r="A88" s="322"/>
      <c r="B88" s="181"/>
      <c r="C88" s="181"/>
      <c r="D88" s="174"/>
      <c r="E88" s="43"/>
      <c r="F88" s="43"/>
      <c r="G88" s="43"/>
      <c r="H88" s="174"/>
      <c r="I88" s="174"/>
      <c r="J88" s="174"/>
      <c r="K88" s="174"/>
      <c r="L88" s="174"/>
    </row>
    <row r="89" spans="1:12" x14ac:dyDescent="0.25">
      <c r="A89" s="700"/>
      <c r="B89" s="701"/>
      <c r="C89" s="701"/>
      <c r="D89" s="702"/>
      <c r="E89" s="44"/>
      <c r="F89" s="44"/>
      <c r="G89" s="44"/>
      <c r="H89" s="702"/>
      <c r="I89" s="702"/>
      <c r="J89" s="702"/>
      <c r="K89" s="702"/>
      <c r="L89" s="702"/>
    </row>
    <row r="90" spans="1:12" x14ac:dyDescent="0.25">
      <c r="A90" s="44"/>
      <c r="B90" s="45"/>
      <c r="C90" s="45"/>
      <c r="D90" s="47"/>
      <c r="E90" s="44"/>
      <c r="F90" s="47"/>
      <c r="G90" s="44"/>
      <c r="H90" s="47"/>
      <c r="I90" s="44"/>
      <c r="J90" s="44"/>
      <c r="K90" s="44"/>
      <c r="L90" s="44"/>
    </row>
    <row r="91" spans="1:12" ht="16.5" thickBot="1" x14ac:dyDescent="0.3">
      <c r="A91" s="332"/>
      <c r="B91" s="333" t="s">
        <v>12</v>
      </c>
      <c r="C91" s="333"/>
      <c r="D91" s="577"/>
      <c r="E91" s="324" t="s">
        <v>531</v>
      </c>
      <c r="F91" s="324"/>
      <c r="G91" s="324" t="s">
        <v>520</v>
      </c>
      <c r="H91" s="344"/>
      <c r="I91" s="344"/>
      <c r="J91" s="344"/>
      <c r="K91" s="344"/>
      <c r="L91" s="332"/>
    </row>
    <row r="92" spans="1:12" ht="16.5" thickTop="1" thickBot="1" x14ac:dyDescent="0.3">
      <c r="A92" s="334" t="s">
        <v>0</v>
      </c>
      <c r="B92" s="626" t="s">
        <v>1</v>
      </c>
      <c r="C92" s="627" t="s">
        <v>412</v>
      </c>
      <c r="D92" s="626">
        <v>45339</v>
      </c>
      <c r="E92" s="626">
        <v>45361</v>
      </c>
      <c r="F92" s="626">
        <v>45396</v>
      </c>
      <c r="G92" s="626">
        <v>45410</v>
      </c>
      <c r="H92" s="626">
        <v>45431</v>
      </c>
      <c r="I92" s="708">
        <v>45501</v>
      </c>
      <c r="J92" s="345"/>
      <c r="K92" s="345"/>
      <c r="L92" s="326" t="s">
        <v>2</v>
      </c>
    </row>
    <row r="93" spans="1:12" ht="19.5" customHeight="1" thickTop="1" x14ac:dyDescent="0.3">
      <c r="A93" s="362">
        <v>1</v>
      </c>
      <c r="B93" s="363" t="s">
        <v>272</v>
      </c>
      <c r="C93" s="363"/>
      <c r="D93" s="369">
        <v>83</v>
      </c>
      <c r="E93" s="43"/>
      <c r="F93" s="43"/>
      <c r="G93" s="43"/>
      <c r="H93" s="369"/>
      <c r="I93" s="369"/>
      <c r="J93" s="369"/>
      <c r="K93" s="369"/>
      <c r="L93" s="379" t="e">
        <f t="shared" ref="L93:L99" si="5">(LARGE(D93:K93,1)+LARGE(D93:K93,2)+LARGE(D93:K93,3))</f>
        <v>#NUM!</v>
      </c>
    </row>
    <row r="94" spans="1:12" x14ac:dyDescent="0.25">
      <c r="A94" s="257">
        <v>2</v>
      </c>
      <c r="B94" s="181" t="s">
        <v>81</v>
      </c>
      <c r="C94" s="181"/>
      <c r="D94" s="174"/>
      <c r="E94" s="43">
        <v>85</v>
      </c>
      <c r="F94" s="43"/>
      <c r="G94" s="43"/>
      <c r="H94" s="174"/>
      <c r="I94" s="174"/>
      <c r="J94" s="174"/>
      <c r="K94" s="174"/>
      <c r="L94" s="26" t="e">
        <f t="shared" si="5"/>
        <v>#NUM!</v>
      </c>
    </row>
    <row r="95" spans="1:12" x14ac:dyDescent="0.25">
      <c r="A95" s="257">
        <v>3</v>
      </c>
      <c r="B95" s="181" t="s">
        <v>304</v>
      </c>
      <c r="C95" s="181"/>
      <c r="D95" s="174"/>
      <c r="E95" s="43">
        <v>84</v>
      </c>
      <c r="F95" s="43"/>
      <c r="G95" s="43"/>
      <c r="H95" s="174"/>
      <c r="I95" s="174"/>
      <c r="J95" s="174"/>
      <c r="K95" s="174"/>
      <c r="L95" s="26" t="e">
        <f t="shared" si="5"/>
        <v>#NUM!</v>
      </c>
    </row>
    <row r="96" spans="1:12" x14ac:dyDescent="0.25">
      <c r="A96" s="257">
        <v>4</v>
      </c>
      <c r="B96" s="181"/>
      <c r="C96" s="181"/>
      <c r="D96" s="174"/>
      <c r="E96" s="43"/>
      <c r="F96" s="43"/>
      <c r="G96" s="43"/>
      <c r="H96" s="174"/>
      <c r="I96" s="174"/>
      <c r="J96" s="174"/>
      <c r="K96" s="174"/>
      <c r="L96" s="26" t="e">
        <f t="shared" si="5"/>
        <v>#NUM!</v>
      </c>
    </row>
    <row r="97" spans="1:13" hidden="1" x14ac:dyDescent="0.25">
      <c r="A97" s="257">
        <v>5</v>
      </c>
      <c r="B97" s="181"/>
      <c r="C97" s="181"/>
      <c r="D97" s="174"/>
      <c r="E97" s="43"/>
      <c r="F97" s="43"/>
      <c r="G97" s="43"/>
      <c r="H97" s="174"/>
      <c r="I97" s="174"/>
      <c r="J97" s="174"/>
      <c r="K97" s="174"/>
      <c r="L97" s="26" t="e">
        <f t="shared" si="5"/>
        <v>#NUM!</v>
      </c>
    </row>
    <row r="98" spans="1:13" x14ac:dyDescent="0.25">
      <c r="A98" s="257"/>
      <c r="B98" s="181"/>
      <c r="C98" s="181"/>
      <c r="D98" s="174"/>
      <c r="E98" s="43"/>
      <c r="F98" s="43"/>
      <c r="G98" s="43"/>
      <c r="H98" s="174"/>
      <c r="I98" s="174"/>
      <c r="J98" s="174"/>
      <c r="K98" s="174"/>
      <c r="L98" s="26" t="e">
        <f t="shared" si="5"/>
        <v>#NUM!</v>
      </c>
    </row>
    <row r="99" spans="1:13" x14ac:dyDescent="0.25">
      <c r="A99" s="257"/>
      <c r="B99" s="181"/>
      <c r="C99" s="181"/>
      <c r="D99" s="174"/>
      <c r="E99" s="174"/>
      <c r="F99" s="174"/>
      <c r="G99" s="174"/>
      <c r="H99" s="174"/>
      <c r="I99" s="174"/>
      <c r="J99" s="174"/>
      <c r="K99" s="174"/>
      <c r="L99" s="26" t="e">
        <f t="shared" si="5"/>
        <v>#NUM!</v>
      </c>
    </row>
    <row r="100" spans="1:13" x14ac:dyDescent="0.25">
      <c r="A100" s="47"/>
      <c r="B100" s="46"/>
      <c r="C100" s="46"/>
      <c r="D100" s="47"/>
      <c r="E100" s="47"/>
      <c r="F100" s="47"/>
      <c r="G100" s="47"/>
      <c r="H100" s="47"/>
      <c r="I100" s="47"/>
      <c r="J100" s="47"/>
      <c r="K100" s="47"/>
      <c r="L100" s="47"/>
    </row>
    <row r="101" spans="1:13" x14ac:dyDescent="0.25">
      <c r="A101" s="44"/>
      <c r="B101" s="45"/>
      <c r="C101" s="45"/>
      <c r="D101" s="47"/>
      <c r="E101" s="44"/>
      <c r="F101" s="47"/>
      <c r="G101" s="44"/>
      <c r="H101" s="47"/>
      <c r="I101" s="44"/>
      <c r="J101" s="44"/>
      <c r="K101" s="44"/>
      <c r="L101" s="44"/>
    </row>
    <row r="102" spans="1:13" ht="16.5" thickBot="1" x14ac:dyDescent="0.3">
      <c r="A102" s="47"/>
      <c r="B102" s="333" t="s">
        <v>13</v>
      </c>
      <c r="C102" s="333"/>
      <c r="D102" s="576"/>
      <c r="E102" s="324" t="s">
        <v>531</v>
      </c>
      <c r="F102" s="324"/>
      <c r="G102" s="324" t="s">
        <v>520</v>
      </c>
      <c r="H102" s="330"/>
      <c r="I102" s="330"/>
      <c r="J102" s="330"/>
      <c r="K102" s="47"/>
      <c r="L102" s="47"/>
    </row>
    <row r="103" spans="1:13" ht="16.5" thickTop="1" thickBot="1" x14ac:dyDescent="0.3">
      <c r="A103" s="326" t="s">
        <v>0</v>
      </c>
      <c r="B103" s="626" t="s">
        <v>1</v>
      </c>
      <c r="C103" s="627" t="s">
        <v>412</v>
      </c>
      <c r="D103" s="626">
        <v>45339</v>
      </c>
      <c r="E103" s="626">
        <v>45361</v>
      </c>
      <c r="F103" s="626">
        <v>45396</v>
      </c>
      <c r="G103" s="626">
        <v>45410</v>
      </c>
      <c r="H103" s="626">
        <v>45431</v>
      </c>
      <c r="I103" s="705">
        <v>45501</v>
      </c>
      <c r="J103" s="318"/>
      <c r="K103" s="318"/>
      <c r="L103" s="326" t="s">
        <v>2</v>
      </c>
    </row>
    <row r="104" spans="1:13" ht="19.5" customHeight="1" thickTop="1" x14ac:dyDescent="0.25">
      <c r="A104" s="374">
        <v>1</v>
      </c>
      <c r="B104" s="323" t="s">
        <v>30</v>
      </c>
      <c r="C104" s="323">
        <v>2110</v>
      </c>
      <c r="D104" s="174"/>
      <c r="E104" s="43">
        <v>89</v>
      </c>
      <c r="F104" s="43"/>
      <c r="G104" s="43">
        <v>89</v>
      </c>
      <c r="H104" s="174">
        <v>88</v>
      </c>
      <c r="I104" s="207">
        <v>86</v>
      </c>
      <c r="J104" s="207"/>
      <c r="K104" s="207"/>
      <c r="L104" s="64">
        <f>(LARGE(D104:K104,1)+LARGE(D104:K104,2)+LARGE(D104:K104,3))</f>
        <v>266</v>
      </c>
    </row>
    <row r="105" spans="1:13" ht="15" customHeight="1" x14ac:dyDescent="0.3">
      <c r="A105" s="322">
        <v>2</v>
      </c>
      <c r="B105" s="370" t="s">
        <v>162</v>
      </c>
      <c r="C105" s="370">
        <v>1742</v>
      </c>
      <c r="D105" s="362"/>
      <c r="E105" s="43">
        <v>91</v>
      </c>
      <c r="F105" s="43"/>
      <c r="G105" s="43">
        <v>68</v>
      </c>
      <c r="H105" s="362"/>
      <c r="I105" s="374"/>
      <c r="J105" s="374"/>
      <c r="K105" s="374"/>
      <c r="L105" s="375" t="e">
        <f>(LARGE(D105:K105,1)+LARGE(D105:K105,2)+LARGE(D105:K105,3))</f>
        <v>#NUM!</v>
      </c>
      <c r="M105" s="65"/>
    </row>
    <row r="106" spans="1:13" x14ac:dyDescent="0.25">
      <c r="A106" s="322">
        <v>3</v>
      </c>
      <c r="B106" s="323"/>
      <c r="C106" s="323"/>
      <c r="D106" s="174"/>
      <c r="E106" s="43"/>
      <c r="F106" s="43"/>
      <c r="G106" s="43"/>
      <c r="H106" s="174"/>
      <c r="I106" s="207"/>
      <c r="J106" s="207"/>
      <c r="K106" s="207"/>
      <c r="L106" s="64" t="e">
        <f>(LARGE(D106:K106,1)+LARGE(D106:K106,2)+LARGE(D106:K106,3))</f>
        <v>#NUM!</v>
      </c>
    </row>
    <row r="107" spans="1:13" hidden="1" x14ac:dyDescent="0.25">
      <c r="A107" s="322">
        <v>4</v>
      </c>
      <c r="B107" s="323"/>
      <c r="C107" s="323"/>
      <c r="D107" s="174"/>
      <c r="E107" s="43"/>
      <c r="F107" s="43"/>
      <c r="G107" s="43"/>
      <c r="H107" s="174"/>
      <c r="I107" s="207"/>
      <c r="J107" s="207"/>
      <c r="K107" s="207"/>
      <c r="L107" s="64" t="e">
        <f>(LARGE(D101:K101,1)+LARGE(D101:K101,2)+LARGE(D101:K101,3))</f>
        <v>#NUM!</v>
      </c>
    </row>
    <row r="108" spans="1:13" x14ac:dyDescent="0.25">
      <c r="A108" s="322"/>
      <c r="B108" s="181"/>
      <c r="C108" s="181"/>
      <c r="D108" s="174"/>
      <c r="E108" s="43"/>
      <c r="F108" s="43"/>
      <c r="G108" s="43"/>
      <c r="H108" s="174"/>
      <c r="I108" s="174"/>
      <c r="J108" s="174"/>
      <c r="K108" s="174"/>
      <c r="L108" s="64"/>
    </row>
    <row r="109" spans="1:13" x14ac:dyDescent="0.25">
      <c r="A109" s="44"/>
      <c r="B109" s="45"/>
      <c r="C109" s="45"/>
      <c r="D109" s="47"/>
      <c r="E109" s="44"/>
      <c r="F109" s="47"/>
      <c r="G109" s="44"/>
      <c r="H109" s="47"/>
      <c r="I109" s="44"/>
      <c r="J109" s="44"/>
      <c r="K109" s="44"/>
      <c r="L109" s="44"/>
    </row>
    <row r="110" spans="1:13" ht="16.5" thickBot="1" x14ac:dyDescent="0.3">
      <c r="A110" s="47"/>
      <c r="B110" s="333" t="s">
        <v>16</v>
      </c>
      <c r="C110" s="333"/>
      <c r="D110" s="576"/>
      <c r="E110" s="324" t="s">
        <v>531</v>
      </c>
      <c r="F110" s="324"/>
      <c r="G110" s="324" t="s">
        <v>520</v>
      </c>
      <c r="H110" s="330"/>
      <c r="I110" s="330"/>
      <c r="J110" s="330"/>
      <c r="K110" s="330"/>
      <c r="L110" s="47"/>
    </row>
    <row r="111" spans="1:13" ht="16.5" thickTop="1" thickBot="1" x14ac:dyDescent="0.3">
      <c r="A111" s="326" t="s">
        <v>0</v>
      </c>
      <c r="B111" s="626" t="s">
        <v>1</v>
      </c>
      <c r="C111" s="627" t="s">
        <v>412</v>
      </c>
      <c r="D111" s="626">
        <v>45339</v>
      </c>
      <c r="E111" s="626">
        <v>45361</v>
      </c>
      <c r="F111" s="626">
        <v>45396</v>
      </c>
      <c r="G111" s="626">
        <v>45410</v>
      </c>
      <c r="H111" s="626">
        <v>45431</v>
      </c>
      <c r="I111" s="705">
        <v>45501</v>
      </c>
      <c r="J111" s="318"/>
      <c r="K111" s="318"/>
      <c r="L111" s="326" t="s">
        <v>2</v>
      </c>
    </row>
    <row r="112" spans="1:13" ht="19.5" customHeight="1" thickTop="1" x14ac:dyDescent="0.3">
      <c r="A112" s="374">
        <v>1</v>
      </c>
      <c r="B112" s="377" t="s">
        <v>162</v>
      </c>
      <c r="C112" s="377">
        <v>1742</v>
      </c>
      <c r="D112" s="369">
        <v>86</v>
      </c>
      <c r="E112" s="43">
        <v>76</v>
      </c>
      <c r="F112" s="43"/>
      <c r="G112" s="43">
        <v>81</v>
      </c>
      <c r="H112" s="43">
        <v>68</v>
      </c>
      <c r="I112" s="378"/>
      <c r="J112" s="378"/>
      <c r="K112" s="378"/>
      <c r="L112" s="375">
        <f>(LARGE(D112:K112,1)+LARGE(D112:K112,2)+LARGE(D112:K112,3))</f>
        <v>243</v>
      </c>
    </row>
    <row r="113" spans="1:12" ht="18.75" x14ac:dyDescent="0.3">
      <c r="A113" s="322">
        <v>2</v>
      </c>
      <c r="B113" s="181" t="s">
        <v>448</v>
      </c>
      <c r="C113" s="181">
        <v>3720</v>
      </c>
      <c r="D113" s="174"/>
      <c r="E113" s="43"/>
      <c r="F113" s="43"/>
      <c r="G113" s="43">
        <v>61</v>
      </c>
      <c r="H113" s="43"/>
      <c r="I113" s="321"/>
      <c r="J113" s="321"/>
      <c r="K113" s="321"/>
      <c r="L113" s="375" t="e">
        <f>(LARGE(D113:K113,1)+LARGE(D113:K113,2)+LARGE(D113:K113,3))</f>
        <v>#NUM!</v>
      </c>
    </row>
    <row r="114" spans="1:12" x14ac:dyDescent="0.25">
      <c r="A114" s="43"/>
      <c r="B114" s="24"/>
      <c r="C114" s="24"/>
      <c r="D114" s="42"/>
      <c r="E114" s="43"/>
      <c r="F114" s="43"/>
      <c r="G114" s="43"/>
      <c r="H114" s="43"/>
      <c r="I114" s="38"/>
      <c r="J114" s="38"/>
      <c r="K114" s="38"/>
      <c r="L114" s="43"/>
    </row>
    <row r="115" spans="1:12" hidden="1" x14ac:dyDescent="0.25">
      <c r="A115" s="44"/>
      <c r="B115" s="45"/>
      <c r="C115" s="45"/>
      <c r="D115" s="47"/>
      <c r="E115" s="44"/>
      <c r="F115" s="47"/>
      <c r="G115" s="44"/>
      <c r="H115" s="47"/>
      <c r="I115" s="44"/>
      <c r="J115" s="44"/>
      <c r="K115" s="44"/>
      <c r="L115" s="44"/>
    </row>
    <row r="116" spans="1:12" x14ac:dyDescent="0.25">
      <c r="A116" s="44"/>
      <c r="B116" s="45"/>
      <c r="C116" s="45"/>
      <c r="D116" s="47"/>
      <c r="E116" s="44"/>
      <c r="F116" s="47"/>
      <c r="G116" s="44"/>
      <c r="H116" s="47"/>
      <c r="I116" s="44"/>
      <c r="J116" s="44"/>
      <c r="K116" s="44"/>
      <c r="L116" s="44"/>
    </row>
    <row r="117" spans="1:12" x14ac:dyDescent="0.25">
      <c r="A117" s="44"/>
      <c r="B117" s="45"/>
      <c r="C117" s="45"/>
      <c r="D117" s="47"/>
      <c r="E117" s="44"/>
      <c r="F117" s="47"/>
      <c r="G117" s="44"/>
      <c r="H117" s="47"/>
      <c r="I117" s="44"/>
      <c r="J117" s="44"/>
      <c r="K117" s="44"/>
      <c r="L117" s="44"/>
    </row>
    <row r="118" spans="1:12" ht="16.5" thickBot="1" x14ac:dyDescent="0.3">
      <c r="A118" s="47"/>
      <c r="B118" s="333" t="s">
        <v>14</v>
      </c>
      <c r="C118" s="333"/>
      <c r="D118" s="576"/>
      <c r="E118" s="324" t="s">
        <v>531</v>
      </c>
      <c r="F118" s="324"/>
      <c r="G118" s="324" t="s">
        <v>520</v>
      </c>
      <c r="H118" s="330"/>
      <c r="I118" s="330"/>
      <c r="J118" s="47"/>
      <c r="K118" s="47"/>
      <c r="L118" s="47"/>
    </row>
    <row r="119" spans="1:12" ht="16.5" thickTop="1" thickBot="1" x14ac:dyDescent="0.3">
      <c r="A119" s="326" t="s">
        <v>0</v>
      </c>
      <c r="B119" s="626" t="s">
        <v>1</v>
      </c>
      <c r="C119" s="627" t="s">
        <v>412</v>
      </c>
      <c r="D119" s="626">
        <v>45339</v>
      </c>
      <c r="E119" s="626">
        <v>45361</v>
      </c>
      <c r="F119" s="626">
        <v>45396</v>
      </c>
      <c r="G119" s="626">
        <v>45410</v>
      </c>
      <c r="H119" s="626">
        <v>45431</v>
      </c>
      <c r="I119" s="705">
        <v>45501</v>
      </c>
      <c r="J119" s="318"/>
      <c r="K119" s="318"/>
      <c r="L119" s="326" t="s">
        <v>2</v>
      </c>
    </row>
    <row r="120" spans="1:12" ht="19.5" customHeight="1" thickTop="1" x14ac:dyDescent="0.25">
      <c r="A120" s="362">
        <v>1</v>
      </c>
      <c r="B120" s="492" t="s">
        <v>306</v>
      </c>
      <c r="C120" s="548"/>
      <c r="D120" s="174">
        <v>88</v>
      </c>
      <c r="E120" s="174"/>
      <c r="F120" s="174"/>
      <c r="G120" s="43"/>
      <c r="H120" s="43"/>
      <c r="I120" s="43"/>
      <c r="J120" s="202"/>
      <c r="K120" s="202"/>
      <c r="L120" s="26" t="e">
        <f>(LARGE(D120:K120,1)+LARGE(D120:K120,2)+LARGE(D120:K120,3))</f>
        <v>#NUM!</v>
      </c>
    </row>
    <row r="121" spans="1:12" ht="15" customHeight="1" x14ac:dyDescent="0.3">
      <c r="A121" s="322">
        <v>2</v>
      </c>
      <c r="B121" s="377"/>
      <c r="C121" s="377"/>
      <c r="D121" s="369"/>
      <c r="E121" s="380"/>
      <c r="F121" s="369"/>
      <c r="G121" s="43"/>
      <c r="H121" s="43"/>
      <c r="I121" s="43"/>
      <c r="J121" s="378"/>
      <c r="K121" s="378"/>
      <c r="L121" s="375" t="e">
        <f>(LARGE(D121:K121,1)+LARGE(D121:K121,2)+LARGE(D121:K121,3))</f>
        <v>#NUM!</v>
      </c>
    </row>
    <row r="122" spans="1:12" x14ac:dyDescent="0.25">
      <c r="A122" s="322">
        <v>3</v>
      </c>
      <c r="B122" s="181"/>
      <c r="C122" s="181"/>
      <c r="D122" s="174"/>
      <c r="E122" s="174"/>
      <c r="F122" s="174"/>
      <c r="G122" s="43"/>
      <c r="H122" s="43"/>
      <c r="I122" s="43"/>
      <c r="J122" s="202"/>
      <c r="K122" s="202"/>
      <c r="L122" s="64" t="e">
        <f>(LARGE(D122:K122,1)+LARGE(D122:K122,2)+LARGE(D122:K122,3))</f>
        <v>#NUM!</v>
      </c>
    </row>
    <row r="123" spans="1:12" x14ac:dyDescent="0.25">
      <c r="A123" s="322">
        <v>4</v>
      </c>
      <c r="B123" s="181"/>
      <c r="C123" s="181"/>
      <c r="D123" s="174"/>
      <c r="E123" s="174"/>
      <c r="F123" s="174"/>
      <c r="G123" s="174"/>
      <c r="H123" s="174"/>
      <c r="I123" s="202"/>
      <c r="J123" s="202"/>
      <c r="K123" s="202"/>
      <c r="L123" s="64" t="e">
        <f>(LARGE(D123:K123,1)+LARGE(D123:K123,2)+LARGE(D123:K123,3))</f>
        <v>#NUM!</v>
      </c>
    </row>
    <row r="124" spans="1:12" x14ac:dyDescent="0.25">
      <c r="A124" s="207"/>
      <c r="B124" s="181"/>
      <c r="C124" s="181"/>
      <c r="D124" s="174"/>
      <c r="E124" s="174"/>
      <c r="F124" s="174"/>
      <c r="G124" s="174"/>
      <c r="H124" s="174"/>
      <c r="I124" s="202"/>
      <c r="J124" s="202"/>
      <c r="K124" s="202"/>
      <c r="L124" s="174" t="e">
        <f>(LARGE(D124:K124,1)+LARGE(D124:K124,2)+LARGE(D124:K124,3))</f>
        <v>#NUM!</v>
      </c>
    </row>
    <row r="125" spans="1:12" x14ac:dyDescent="0.25">
      <c r="A125" s="44"/>
      <c r="B125" s="45"/>
      <c r="C125" s="45"/>
      <c r="D125" s="47"/>
      <c r="E125" s="44"/>
      <c r="F125" s="47"/>
      <c r="G125" s="44"/>
      <c r="H125" s="47"/>
      <c r="I125" s="44"/>
      <c r="J125" s="44"/>
      <c r="K125" s="44"/>
      <c r="L125" s="44"/>
    </row>
    <row r="126" spans="1:12" ht="15.75" thickBot="1" x14ac:dyDescent="0.3">
      <c r="A126" s="47"/>
      <c r="B126" s="331" t="s">
        <v>17</v>
      </c>
      <c r="C126" s="331"/>
      <c r="D126" s="576"/>
      <c r="E126" s="324" t="s">
        <v>531</v>
      </c>
      <c r="F126" s="324"/>
      <c r="G126" s="324" t="s">
        <v>520</v>
      </c>
      <c r="H126" s="330"/>
      <c r="I126" s="330"/>
      <c r="J126" s="330"/>
      <c r="K126" s="47"/>
      <c r="L126" s="47"/>
    </row>
    <row r="127" spans="1:12" ht="16.5" hidden="1" thickTop="1" thickBot="1" x14ac:dyDescent="0.3">
      <c r="A127" s="48" t="s">
        <v>0</v>
      </c>
      <c r="B127" s="48" t="s">
        <v>1</v>
      </c>
      <c r="C127" s="44"/>
      <c r="D127" s="60"/>
      <c r="E127" s="60"/>
      <c r="F127" s="60"/>
      <c r="G127" s="60"/>
      <c r="H127" s="60"/>
      <c r="I127" s="60"/>
      <c r="J127" s="60"/>
      <c r="K127" s="60"/>
      <c r="L127" s="48" t="s">
        <v>2</v>
      </c>
    </row>
    <row r="128" spans="1:12" ht="16.5" thickTop="1" thickBot="1" x14ac:dyDescent="0.3">
      <c r="A128" s="346" t="s">
        <v>0</v>
      </c>
      <c r="B128" s="626" t="s">
        <v>1</v>
      </c>
      <c r="C128" s="627" t="s">
        <v>412</v>
      </c>
      <c r="D128" s="626">
        <v>45339</v>
      </c>
      <c r="E128" s="626">
        <v>45361</v>
      </c>
      <c r="F128" s="626">
        <v>45396</v>
      </c>
      <c r="G128" s="626">
        <v>45410</v>
      </c>
      <c r="H128" s="626">
        <v>45431</v>
      </c>
      <c r="I128" s="705">
        <v>45501</v>
      </c>
      <c r="J128" s="347"/>
      <c r="K128" s="347"/>
      <c r="L128" s="346" t="s">
        <v>2</v>
      </c>
    </row>
    <row r="129" spans="1:12" ht="19.5" customHeight="1" x14ac:dyDescent="0.3">
      <c r="A129" s="488">
        <v>1</v>
      </c>
      <c r="B129" s="489" t="s">
        <v>30</v>
      </c>
      <c r="C129" s="489">
        <v>2110</v>
      </c>
      <c r="D129" s="381"/>
      <c r="E129" s="43">
        <v>75</v>
      </c>
      <c r="F129" s="43"/>
      <c r="G129" s="43">
        <v>75</v>
      </c>
      <c r="H129" s="490">
        <v>73</v>
      </c>
      <c r="I129" s="490">
        <v>88</v>
      </c>
      <c r="J129" s="490"/>
      <c r="K129" s="490"/>
      <c r="L129" s="491">
        <f>(LARGE(D129:K129,1)+LARGE(D129:K129,2)+LARGE(D129:K129,3))</f>
        <v>238</v>
      </c>
    </row>
    <row r="130" spans="1:12" x14ac:dyDescent="0.25">
      <c r="A130" s="322">
        <v>2</v>
      </c>
      <c r="B130" s="337" t="s">
        <v>28</v>
      </c>
      <c r="C130" s="549">
        <v>1920</v>
      </c>
      <c r="D130" s="23"/>
      <c r="E130" s="43">
        <v>33</v>
      </c>
      <c r="F130" s="43"/>
      <c r="G130" s="43">
        <v>52</v>
      </c>
      <c r="H130" s="174"/>
      <c r="I130" s="207"/>
      <c r="J130" s="207"/>
      <c r="K130" s="207"/>
      <c r="L130" s="64" t="e">
        <f>(LARGE(D130:K130,1)+LARGE(D130:K130,2)+LARGE(D130:K130,3))</f>
        <v>#NUM!</v>
      </c>
    </row>
    <row r="131" spans="1:12" x14ac:dyDescent="0.25">
      <c r="A131" s="348">
        <v>3</v>
      </c>
      <c r="B131" s="181"/>
      <c r="C131" s="181"/>
      <c r="D131" s="174"/>
      <c r="E131" s="43"/>
      <c r="F131" s="43"/>
      <c r="G131" s="43"/>
      <c r="H131" s="174"/>
      <c r="I131" s="174"/>
      <c r="J131" s="174"/>
      <c r="K131" s="174"/>
      <c r="L131" s="21" t="e">
        <f>(LARGE(D131:K131,1)+LARGE(D131:K131,2)+LARGE(D131:K131,3))</f>
        <v>#NUM!</v>
      </c>
    </row>
    <row r="132" spans="1:12" hidden="1" x14ac:dyDescent="0.25">
      <c r="A132" s="348">
        <v>3</v>
      </c>
      <c r="B132" s="181"/>
      <c r="C132" s="181"/>
      <c r="D132" s="174"/>
      <c r="E132" s="174"/>
      <c r="F132" s="174"/>
      <c r="G132" s="174"/>
      <c r="H132" s="174"/>
      <c r="I132" s="174"/>
      <c r="J132" s="174"/>
      <c r="K132" s="174"/>
      <c r="L132" s="21" t="e">
        <f>(LARGE(D132:K132,1)+LARGE(D132:K132,2)+LARGE(D132:K132,3))</f>
        <v>#NUM!</v>
      </c>
    </row>
    <row r="133" spans="1:12" x14ac:dyDescent="0.25">
      <c r="A133" s="348">
        <v>4</v>
      </c>
      <c r="B133" s="181"/>
      <c r="C133" s="181"/>
      <c r="D133" s="174"/>
      <c r="E133" s="174"/>
      <c r="F133" s="174"/>
      <c r="G133" s="174"/>
      <c r="H133" s="174"/>
      <c r="I133" s="174"/>
      <c r="J133" s="174"/>
      <c r="K133" s="174"/>
      <c r="L133" s="21" t="e">
        <f>(LARGE(D133:K133,1)+LARGE(D133:K133,2)+LARGE(D133:K133,3))</f>
        <v>#NUM!</v>
      </c>
    </row>
    <row r="134" spans="1:12" x14ac:dyDescent="0.25">
      <c r="A134" s="40"/>
      <c r="B134" s="41"/>
      <c r="C134" s="41"/>
      <c r="D134" s="42"/>
      <c r="E134" s="42"/>
      <c r="F134" s="42"/>
      <c r="G134" s="42"/>
      <c r="H134" s="42"/>
      <c r="I134" s="42"/>
      <c r="J134" s="42"/>
      <c r="K134" s="42"/>
      <c r="L134" s="21"/>
    </row>
    <row r="135" spans="1:12" x14ac:dyDescent="0.25">
      <c r="A135" s="43"/>
      <c r="B135" s="41"/>
      <c r="C135" s="41"/>
      <c r="D135" s="42"/>
      <c r="E135" s="42"/>
      <c r="F135" s="42"/>
      <c r="G135" s="42"/>
      <c r="H135" s="42"/>
      <c r="I135" s="42"/>
      <c r="J135" s="42"/>
      <c r="K135" s="42"/>
      <c r="L135" s="42"/>
    </row>
    <row r="136" spans="1:12" x14ac:dyDescent="0.25">
      <c r="A136" s="44"/>
      <c r="B136" s="45"/>
      <c r="C136" s="45"/>
      <c r="D136" s="47"/>
      <c r="E136" s="44"/>
      <c r="F136" s="47"/>
      <c r="G136" s="44"/>
      <c r="H136" s="47"/>
      <c r="I136" s="44"/>
      <c r="J136" s="44"/>
      <c r="K136" s="44"/>
      <c r="L136" s="44"/>
    </row>
    <row r="137" spans="1:12" ht="16.5" thickBot="1" x14ac:dyDescent="0.3">
      <c r="A137" s="47"/>
      <c r="B137" s="333" t="s">
        <v>15</v>
      </c>
      <c r="C137" s="333"/>
      <c r="D137" s="576"/>
      <c r="E137" s="324" t="s">
        <v>531</v>
      </c>
      <c r="F137" s="324"/>
      <c r="G137" s="324" t="s">
        <v>520</v>
      </c>
      <c r="H137" s="330"/>
      <c r="I137" s="330"/>
      <c r="J137" s="47"/>
      <c r="K137" s="47"/>
      <c r="L137" s="47"/>
    </row>
    <row r="138" spans="1:12" ht="16.5" thickTop="1" thickBot="1" x14ac:dyDescent="0.3">
      <c r="A138" s="326" t="s">
        <v>0</v>
      </c>
      <c r="B138" s="626" t="s">
        <v>1</v>
      </c>
      <c r="C138" s="627" t="s">
        <v>412</v>
      </c>
      <c r="D138" s="626">
        <v>45339</v>
      </c>
      <c r="E138" s="626">
        <v>45361</v>
      </c>
      <c r="F138" s="626">
        <v>45396</v>
      </c>
      <c r="G138" s="626">
        <v>45410</v>
      </c>
      <c r="H138" s="626">
        <v>45431</v>
      </c>
      <c r="I138" s="705">
        <v>45501</v>
      </c>
      <c r="J138" s="318"/>
      <c r="K138" s="318"/>
      <c r="L138" s="326" t="s">
        <v>2</v>
      </c>
    </row>
    <row r="139" spans="1:12" ht="19.5" customHeight="1" thickTop="1" x14ac:dyDescent="0.3">
      <c r="A139" s="374">
        <v>1</v>
      </c>
      <c r="B139" s="363"/>
      <c r="C139" s="363"/>
      <c r="D139" s="369"/>
      <c r="E139" s="369"/>
      <c r="F139" s="369"/>
      <c r="G139" s="369"/>
      <c r="H139" s="369"/>
      <c r="I139" s="381"/>
      <c r="J139" s="381"/>
      <c r="K139" s="381"/>
      <c r="L139" s="379" t="e">
        <f>(LARGE(D139:K139,1)+LARGE(D139:K139,2)+LARGE(D139:K139,3))</f>
        <v>#NUM!</v>
      </c>
    </row>
    <row r="140" spans="1:12" x14ac:dyDescent="0.25">
      <c r="A140" s="44"/>
      <c r="B140" s="45"/>
      <c r="C140" s="45"/>
      <c r="D140" s="47"/>
      <c r="E140" s="44"/>
      <c r="F140" s="47"/>
      <c r="G140" s="44"/>
      <c r="H140" s="47"/>
      <c r="I140" s="44"/>
      <c r="J140" s="44"/>
      <c r="K140" s="44"/>
      <c r="L140" s="44"/>
    </row>
    <row r="141" spans="1:12" ht="16.5" thickBot="1" x14ac:dyDescent="0.3">
      <c r="A141" s="47"/>
      <c r="B141" s="333" t="s">
        <v>18</v>
      </c>
      <c r="C141" s="333"/>
      <c r="D141" s="576"/>
      <c r="E141" s="324" t="s">
        <v>531</v>
      </c>
      <c r="F141" s="324"/>
      <c r="G141" s="324" t="s">
        <v>520</v>
      </c>
      <c r="H141" s="330"/>
      <c r="I141" s="330"/>
      <c r="J141" s="330"/>
      <c r="K141" s="47"/>
      <c r="L141" s="47"/>
    </row>
    <row r="142" spans="1:12" ht="16.5" thickTop="1" thickBot="1" x14ac:dyDescent="0.3">
      <c r="A142" s="326" t="s">
        <v>0</v>
      </c>
      <c r="B142" s="626" t="s">
        <v>1</v>
      </c>
      <c r="C142" s="627" t="s">
        <v>412</v>
      </c>
      <c r="D142" s="626">
        <v>45339</v>
      </c>
      <c r="E142" s="626">
        <v>45361</v>
      </c>
      <c r="F142" s="626">
        <v>45396</v>
      </c>
      <c r="G142" s="626">
        <v>45410</v>
      </c>
      <c r="H142" s="626">
        <v>45431</v>
      </c>
      <c r="I142" s="705">
        <v>45501</v>
      </c>
      <c r="J142" s="318"/>
      <c r="K142" s="318"/>
      <c r="L142" s="326" t="s">
        <v>2</v>
      </c>
    </row>
    <row r="143" spans="1:12" ht="19.5" customHeight="1" thickTop="1" x14ac:dyDescent="0.3">
      <c r="A143" s="362">
        <v>1</v>
      </c>
      <c r="B143" s="363" t="s">
        <v>30</v>
      </c>
      <c r="C143" s="363">
        <v>2110</v>
      </c>
      <c r="D143" s="369"/>
      <c r="E143" s="43">
        <v>164</v>
      </c>
      <c r="F143" s="43"/>
      <c r="G143" s="43">
        <v>171</v>
      </c>
      <c r="H143" s="369">
        <v>165</v>
      </c>
      <c r="I143" s="381">
        <v>177</v>
      </c>
      <c r="J143" s="381"/>
      <c r="K143" s="381"/>
      <c r="L143" s="379">
        <f>(LARGE(D143:K143,1)+LARGE(D143:K143,2)+LARGE(D143:K143,3))</f>
        <v>513</v>
      </c>
    </row>
    <row r="144" spans="1:12" x14ac:dyDescent="0.25">
      <c r="A144" s="322">
        <v>2</v>
      </c>
      <c r="B144" s="337" t="s">
        <v>28</v>
      </c>
      <c r="C144" s="549">
        <v>1920</v>
      </c>
      <c r="D144" s="174"/>
      <c r="E144" s="43">
        <v>102</v>
      </c>
      <c r="F144" s="43"/>
      <c r="G144" s="43">
        <v>132</v>
      </c>
      <c r="H144" s="174"/>
      <c r="I144" s="202"/>
      <c r="J144" s="202"/>
      <c r="K144" s="202"/>
      <c r="L144" s="26" t="e">
        <f>(LARGE(D144:K144,1)+LARGE(D144:K144,2)+LARGE(D144:K144,3))</f>
        <v>#NUM!</v>
      </c>
    </row>
    <row r="145" spans="1:12" x14ac:dyDescent="0.25">
      <c r="A145" s="322">
        <v>3</v>
      </c>
      <c r="B145" s="181"/>
      <c r="C145" s="181"/>
      <c r="D145" s="174"/>
      <c r="E145" s="43"/>
      <c r="F145" s="43"/>
      <c r="G145" s="43"/>
      <c r="H145" s="174"/>
      <c r="I145" s="202"/>
      <c r="J145" s="202"/>
      <c r="K145" s="202"/>
      <c r="L145" s="26" t="e">
        <f>(LARGE(D145:K145,1)+LARGE(D145:K145,2)+LARGE(D145:K145,3))</f>
        <v>#NUM!</v>
      </c>
    </row>
    <row r="146" spans="1:12" x14ac:dyDescent="0.25">
      <c r="A146" s="322">
        <v>4</v>
      </c>
      <c r="B146" s="181"/>
      <c r="C146" s="181"/>
      <c r="D146" s="174"/>
      <c r="E146" s="43"/>
      <c r="F146" s="43"/>
      <c r="G146" s="43"/>
      <c r="H146" s="174"/>
      <c r="I146" s="174"/>
      <c r="J146" s="174"/>
      <c r="K146" s="174"/>
      <c r="L146" s="26" t="e">
        <f>(LARGE(D146:K146,1)+LARGE(D146:K146,2)+LARGE(D146:K146,3))</f>
        <v>#NUM!</v>
      </c>
    </row>
    <row r="147" spans="1:12" x14ac:dyDescent="0.25">
      <c r="A147" s="40">
        <v>5</v>
      </c>
      <c r="B147" s="41"/>
      <c r="C147" s="41"/>
      <c r="D147" s="42"/>
      <c r="E147" s="42"/>
      <c r="F147" s="42"/>
      <c r="G147" s="42"/>
      <c r="H147" s="42"/>
      <c r="I147" s="42"/>
      <c r="J147" s="42"/>
      <c r="K147" s="42"/>
      <c r="L147" s="42"/>
    </row>
    <row r="148" spans="1:12" x14ac:dyDescent="0.25">
      <c r="A148" s="40">
        <v>6</v>
      </c>
      <c r="B148" s="41"/>
      <c r="C148" s="41"/>
      <c r="D148" s="42"/>
      <c r="E148" s="42"/>
      <c r="F148" s="42"/>
      <c r="G148" s="42"/>
      <c r="H148" s="42"/>
      <c r="I148" s="42"/>
      <c r="J148" s="42"/>
      <c r="K148" s="42"/>
      <c r="L148" s="42"/>
    </row>
    <row r="150" spans="1:12" ht="16.5" thickBot="1" x14ac:dyDescent="0.3">
      <c r="A150" s="47"/>
      <c r="B150" s="333" t="s">
        <v>34</v>
      </c>
      <c r="C150" s="333"/>
      <c r="D150" s="576"/>
      <c r="E150" s="324" t="s">
        <v>531</v>
      </c>
      <c r="F150" s="324"/>
      <c r="G150" s="324" t="s">
        <v>520</v>
      </c>
      <c r="H150" s="330"/>
      <c r="I150" s="330"/>
      <c r="J150" s="47"/>
      <c r="K150" s="47"/>
      <c r="L150" s="47"/>
    </row>
    <row r="151" spans="1:12" ht="16.5" thickTop="1" thickBot="1" x14ac:dyDescent="0.3">
      <c r="A151" s="326" t="s">
        <v>0</v>
      </c>
      <c r="B151" s="626" t="s">
        <v>1</v>
      </c>
      <c r="C151" s="627" t="s">
        <v>412</v>
      </c>
      <c r="D151" s="626">
        <v>45339</v>
      </c>
      <c r="E151" s="626">
        <v>45361</v>
      </c>
      <c r="F151" s="626">
        <v>45396</v>
      </c>
      <c r="G151" s="626">
        <v>45410</v>
      </c>
      <c r="H151" s="626">
        <v>45431</v>
      </c>
      <c r="I151" s="705">
        <v>45501</v>
      </c>
      <c r="J151" s="318"/>
      <c r="K151" s="318"/>
      <c r="L151" s="326" t="s">
        <v>2</v>
      </c>
    </row>
    <row r="152" spans="1:12" ht="19.5" customHeight="1" thickTop="1" thickBot="1" x14ac:dyDescent="0.35">
      <c r="A152" s="374">
        <v>1</v>
      </c>
      <c r="B152" s="377"/>
      <c r="C152" s="377"/>
      <c r="D152" s="369"/>
      <c r="E152" s="380"/>
      <c r="F152" s="369"/>
      <c r="G152" s="380"/>
      <c r="H152" s="369"/>
      <c r="I152" s="382"/>
      <c r="J152" s="380"/>
      <c r="K152" s="380"/>
      <c r="L152" s="379" t="e">
        <f>(LARGE(D152:K152,1)+LARGE(D152:K152,2)+LARGE(D152:K152,3))</f>
        <v>#NUM!</v>
      </c>
    </row>
    <row r="153" spans="1:12" x14ac:dyDescent="0.25">
      <c r="A153" s="322">
        <v>2</v>
      </c>
      <c r="B153" s="181"/>
      <c r="C153" s="181"/>
      <c r="D153" s="174"/>
      <c r="E153" s="174"/>
      <c r="F153" s="174"/>
      <c r="G153" s="174"/>
      <c r="H153" s="174"/>
      <c r="I153" s="202"/>
      <c r="J153" s="202"/>
      <c r="K153" s="202"/>
      <c r="L153" s="26" t="e">
        <f>(LARGE(D153:K153,1)+LARGE(D153:K153,2)+LARGE(D153:K153,3))</f>
        <v>#NUM!</v>
      </c>
    </row>
    <row r="155" spans="1:12" ht="16.5" thickBot="1" x14ac:dyDescent="0.3">
      <c r="A155" s="349"/>
      <c r="B155" s="333" t="s">
        <v>35</v>
      </c>
      <c r="C155" s="333"/>
      <c r="D155" s="576"/>
      <c r="E155" s="324" t="s">
        <v>531</v>
      </c>
      <c r="F155" s="324"/>
      <c r="G155" s="324" t="s">
        <v>520</v>
      </c>
      <c r="H155" s="330"/>
      <c r="I155" s="330"/>
      <c r="J155" s="47"/>
      <c r="K155" s="47"/>
      <c r="L155" s="47"/>
    </row>
    <row r="156" spans="1:12" ht="16.5" thickTop="1" thickBot="1" x14ac:dyDescent="0.3">
      <c r="A156" s="350" t="s">
        <v>3</v>
      </c>
      <c r="B156" s="626" t="s">
        <v>1</v>
      </c>
      <c r="C156" s="627" t="s">
        <v>412</v>
      </c>
      <c r="D156" s="626">
        <v>45339</v>
      </c>
      <c r="E156" s="626">
        <v>45361</v>
      </c>
      <c r="F156" s="626">
        <v>45396</v>
      </c>
      <c r="G156" s="626">
        <v>45410</v>
      </c>
      <c r="H156" s="626">
        <v>45431</v>
      </c>
      <c r="I156" s="705">
        <v>45501</v>
      </c>
      <c r="J156" s="318"/>
      <c r="K156" s="318"/>
      <c r="L156" s="326" t="s">
        <v>2</v>
      </c>
    </row>
    <row r="157" spans="1:12" ht="19.5" customHeight="1" thickTop="1" thickBot="1" x14ac:dyDescent="0.35">
      <c r="A157" s="271">
        <v>1</v>
      </c>
      <c r="B157" s="377"/>
      <c r="C157" s="377"/>
      <c r="D157" s="369"/>
      <c r="E157" s="380"/>
      <c r="F157" s="369"/>
      <c r="G157" s="380"/>
      <c r="H157" s="369"/>
      <c r="I157" s="382"/>
      <c r="J157" s="380"/>
      <c r="K157" s="380"/>
      <c r="L157" s="379" t="e">
        <f>(LARGE(D157:K157,1)+LARGE(D157:K157,2)+LARGE(D157:K157,3))</f>
        <v>#NUM!</v>
      </c>
    </row>
    <row r="158" spans="1:12" x14ac:dyDescent="0.25">
      <c r="A158" s="138">
        <v>2</v>
      </c>
      <c r="B158" s="181"/>
      <c r="C158" s="181"/>
      <c r="D158" s="174"/>
      <c r="E158" s="174"/>
      <c r="F158" s="174"/>
      <c r="G158" s="174"/>
      <c r="H158" s="174"/>
      <c r="I158" s="202"/>
      <c r="J158" s="202"/>
      <c r="K158" s="202"/>
      <c r="L158" s="79" t="e">
        <f>(LARGE(D158:K158,1)+LARGE(D158:K158,2)+LARGE(D158:K158,3))</f>
        <v>#NUM!</v>
      </c>
    </row>
    <row r="161" spans="1:12" ht="16.5" thickBot="1" x14ac:dyDescent="0.3">
      <c r="A161" s="349"/>
      <c r="B161" s="333" t="s">
        <v>36</v>
      </c>
      <c r="C161" s="333"/>
      <c r="D161" s="576"/>
      <c r="E161" s="324" t="s">
        <v>531</v>
      </c>
      <c r="F161" s="324"/>
      <c r="G161" s="324" t="s">
        <v>520</v>
      </c>
      <c r="H161" s="330"/>
      <c r="I161" s="330"/>
      <c r="J161" s="47"/>
      <c r="K161" s="47"/>
      <c r="L161" s="47"/>
    </row>
    <row r="162" spans="1:12" ht="16.5" thickTop="1" thickBot="1" x14ac:dyDescent="0.3">
      <c r="A162" s="355"/>
      <c r="B162" s="626" t="s">
        <v>1</v>
      </c>
      <c r="C162" s="627" t="s">
        <v>412</v>
      </c>
      <c r="D162" s="626">
        <v>45339</v>
      </c>
      <c r="E162" s="626">
        <v>45361</v>
      </c>
      <c r="F162" s="626">
        <v>45396</v>
      </c>
      <c r="G162" s="626">
        <v>45410</v>
      </c>
      <c r="H162" s="626">
        <v>45431</v>
      </c>
      <c r="I162" s="705">
        <v>45501</v>
      </c>
      <c r="J162" s="318"/>
      <c r="K162" s="318"/>
      <c r="L162" s="326" t="s">
        <v>2</v>
      </c>
    </row>
    <row r="163" spans="1:12" ht="19.5" customHeight="1" thickTop="1" thickBot="1" x14ac:dyDescent="0.35">
      <c r="A163" s="271">
        <v>1</v>
      </c>
      <c r="B163" s="383"/>
      <c r="C163" s="383"/>
      <c r="D163" s="573"/>
      <c r="E163" s="40"/>
      <c r="F163" s="573"/>
      <c r="G163" s="40"/>
      <c r="H163" s="573"/>
      <c r="I163" s="384"/>
      <c r="J163" s="40"/>
      <c r="K163" s="40"/>
      <c r="L163" s="379" t="e">
        <f>(LARGE(D163:K163,1)+LARGE(D163:K163,2)+LARGE(D163:K163,3))</f>
        <v>#NUM!</v>
      </c>
    </row>
    <row r="164" spans="1:12" x14ac:dyDescent="0.25">
      <c r="A164" s="138">
        <v>2</v>
      </c>
      <c r="B164" s="110"/>
      <c r="C164" s="110"/>
      <c r="D164" s="42"/>
      <c r="E164" s="42"/>
      <c r="F164" s="42"/>
      <c r="G164" s="42"/>
      <c r="H164" s="42"/>
      <c r="I164" s="39"/>
      <c r="J164" s="39"/>
      <c r="K164" s="39"/>
      <c r="L164" s="79" t="e">
        <f>(LARGE(D164:K164,1)+LARGE(D164:K164,2)+LARGE(D164:K164,3))</f>
        <v>#NUM!</v>
      </c>
    </row>
    <row r="167" spans="1:12" ht="16.5" thickBot="1" x14ac:dyDescent="0.3">
      <c r="A167" s="351"/>
      <c r="B167" s="333" t="s">
        <v>37</v>
      </c>
      <c r="C167" s="333"/>
      <c r="D167" s="577"/>
      <c r="E167" s="324" t="s">
        <v>531</v>
      </c>
      <c r="F167" s="324"/>
      <c r="G167" s="324" t="s">
        <v>520</v>
      </c>
      <c r="H167" s="344"/>
      <c r="I167" s="344"/>
      <c r="J167" s="332"/>
      <c r="K167" s="332"/>
      <c r="L167" s="332"/>
    </row>
    <row r="168" spans="1:12" ht="17.25" thickTop="1" thickBot="1" x14ac:dyDescent="0.3">
      <c r="A168" s="352"/>
      <c r="B168" s="626" t="s">
        <v>1</v>
      </c>
      <c r="C168" s="627" t="s">
        <v>412</v>
      </c>
      <c r="D168" s="626">
        <v>45339</v>
      </c>
      <c r="E168" s="626">
        <v>45361</v>
      </c>
      <c r="F168" s="626">
        <v>45396</v>
      </c>
      <c r="G168" s="626">
        <v>45410</v>
      </c>
      <c r="H168" s="626">
        <v>45431</v>
      </c>
      <c r="I168" s="709">
        <v>45501</v>
      </c>
      <c r="J168" s="353"/>
      <c r="K168" s="353"/>
      <c r="L168" s="354" t="s">
        <v>2</v>
      </c>
    </row>
    <row r="169" spans="1:12" ht="19.5" customHeight="1" thickTop="1" thickBot="1" x14ac:dyDescent="0.35">
      <c r="A169" s="271">
        <v>1</v>
      </c>
      <c r="B169" s="383"/>
      <c r="C169" s="383"/>
      <c r="D169" s="573"/>
      <c r="E169" s="40"/>
      <c r="F169" s="573"/>
      <c r="G169" s="40"/>
      <c r="H169" s="573"/>
      <c r="I169" s="384"/>
      <c r="J169" s="40"/>
      <c r="K169" s="40"/>
      <c r="L169" s="379" t="e">
        <f>(LARGE(D169:K169,1)+LARGE(D169:K169,2)+LARGE(D169:K169,3))</f>
        <v>#NUM!</v>
      </c>
    </row>
    <row r="170" spans="1:12" x14ac:dyDescent="0.25">
      <c r="A170" s="138">
        <v>2</v>
      </c>
      <c r="B170" s="110"/>
      <c r="C170" s="110"/>
      <c r="D170" s="42"/>
      <c r="E170" s="42"/>
      <c r="F170" s="42"/>
      <c r="G170" s="42"/>
      <c r="H170" s="42"/>
      <c r="I170" s="39"/>
      <c r="J170" s="39"/>
      <c r="K170" s="39"/>
      <c r="L170" s="79" t="e">
        <f>(LARGE(D170:K170,1)+LARGE(D170:K170,2)+LARGE(D170:K170,3))</f>
        <v>#NUM!</v>
      </c>
    </row>
    <row r="173" spans="1:12" ht="16.5" thickBot="1" x14ac:dyDescent="0.3">
      <c r="A173" s="356"/>
      <c r="B173" s="333" t="s">
        <v>48</v>
      </c>
      <c r="C173" s="333"/>
      <c r="D173" s="576"/>
      <c r="E173" s="324" t="s">
        <v>531</v>
      </c>
      <c r="F173" s="324"/>
      <c r="G173" s="324" t="s">
        <v>520</v>
      </c>
      <c r="H173" s="330"/>
      <c r="I173" s="330"/>
      <c r="J173" s="47"/>
      <c r="K173" s="47"/>
      <c r="L173" s="47"/>
    </row>
    <row r="174" spans="1:12" ht="16.5" thickTop="1" thickBot="1" x14ac:dyDescent="0.3">
      <c r="A174" s="357"/>
      <c r="B174" s="626" t="s">
        <v>1</v>
      </c>
      <c r="C174" s="627" t="s">
        <v>412</v>
      </c>
      <c r="D174" s="626">
        <v>45339</v>
      </c>
      <c r="E174" s="626">
        <v>45361</v>
      </c>
      <c r="F174" s="626">
        <v>45396</v>
      </c>
      <c r="G174" s="626">
        <v>45410</v>
      </c>
      <c r="H174" s="626">
        <v>45431</v>
      </c>
      <c r="I174" s="708">
        <v>45501</v>
      </c>
      <c r="J174" s="345"/>
      <c r="K174" s="345"/>
      <c r="L174" s="326" t="s">
        <v>2</v>
      </c>
    </row>
    <row r="175" spans="1:12" ht="19.5" customHeight="1" thickTop="1" thickBot="1" x14ac:dyDescent="0.35">
      <c r="A175" s="271">
        <v>1</v>
      </c>
      <c r="B175" s="110" t="s">
        <v>162</v>
      </c>
      <c r="C175" s="110">
        <v>1742</v>
      </c>
      <c r="D175" s="42"/>
      <c r="E175" s="43">
        <v>87</v>
      </c>
      <c r="F175" s="43"/>
      <c r="G175" s="43">
        <v>86</v>
      </c>
      <c r="H175" s="384"/>
      <c r="I175" s="384"/>
      <c r="J175" s="42"/>
      <c r="K175" s="42"/>
      <c r="L175" s="379" t="e">
        <f>(LARGE(D175:K175,1)+LARGE(D175:K175,2)+LARGE(D175:K175,3))</f>
        <v>#NUM!</v>
      </c>
    </row>
    <row r="176" spans="1:12" x14ac:dyDescent="0.25">
      <c r="A176" s="138">
        <v>2</v>
      </c>
      <c r="B176" s="110" t="s">
        <v>308</v>
      </c>
      <c r="C176" s="110">
        <v>1790</v>
      </c>
      <c r="D176" s="42"/>
      <c r="E176" s="43">
        <v>84</v>
      </c>
      <c r="F176" s="43"/>
      <c r="G176" s="43">
        <v>80</v>
      </c>
      <c r="H176" s="42"/>
      <c r="I176" s="39"/>
      <c r="J176" s="39"/>
      <c r="K176" s="39"/>
      <c r="L176" s="79" t="e">
        <f>(LARGE(D176:K176,1)+LARGE(D176:K176,2)+LARGE(D176:K176,3))</f>
        <v>#NUM!</v>
      </c>
    </row>
    <row r="177" spans="1:12" x14ac:dyDescent="0.25">
      <c r="A177" s="271">
        <v>3</v>
      </c>
      <c r="B177" s="41" t="s">
        <v>309</v>
      </c>
      <c r="C177" s="41">
        <v>2137</v>
      </c>
      <c r="D177" s="42"/>
      <c r="E177" s="43">
        <v>83</v>
      </c>
      <c r="F177" s="43">
        <v>80</v>
      </c>
      <c r="G177" s="43">
        <v>77</v>
      </c>
      <c r="H177" s="42"/>
      <c r="I177" s="42"/>
      <c r="J177" s="42"/>
      <c r="K177" s="42"/>
      <c r="L177" s="138"/>
    </row>
    <row r="179" spans="1:12" ht="16.5" thickBot="1" x14ac:dyDescent="0.3">
      <c r="A179" s="356"/>
      <c r="B179" s="333" t="s">
        <v>49</v>
      </c>
      <c r="C179" s="333"/>
      <c r="D179" s="576"/>
      <c r="E179" s="324" t="s">
        <v>531</v>
      </c>
      <c r="F179" s="324"/>
      <c r="G179" s="324" t="s">
        <v>520</v>
      </c>
      <c r="H179" s="330"/>
      <c r="I179" s="330"/>
      <c r="J179" s="47"/>
      <c r="K179" s="47"/>
      <c r="L179" s="47"/>
    </row>
    <row r="180" spans="1:12" ht="16.5" thickTop="1" thickBot="1" x14ac:dyDescent="0.3">
      <c r="A180" s="357"/>
      <c r="B180" s="626" t="s">
        <v>1</v>
      </c>
      <c r="C180" s="627" t="s">
        <v>412</v>
      </c>
      <c r="D180" s="626">
        <v>45339</v>
      </c>
      <c r="E180" s="626">
        <v>45361</v>
      </c>
      <c r="F180" s="626">
        <v>45396</v>
      </c>
      <c r="G180" s="626">
        <v>45410</v>
      </c>
      <c r="H180" s="626">
        <v>45431</v>
      </c>
      <c r="I180" s="708">
        <v>45501</v>
      </c>
      <c r="J180" s="345"/>
      <c r="K180" s="345"/>
      <c r="L180" s="326" t="s">
        <v>2</v>
      </c>
    </row>
    <row r="181" spans="1:12" ht="19.5" customHeight="1" thickTop="1" thickBot="1" x14ac:dyDescent="0.35">
      <c r="A181" s="271">
        <v>1</v>
      </c>
      <c r="B181" s="385"/>
      <c r="C181" s="385"/>
      <c r="D181" s="42"/>
      <c r="E181" s="43"/>
      <c r="F181" s="42"/>
      <c r="G181" s="43"/>
      <c r="H181" s="42"/>
      <c r="I181" s="384"/>
      <c r="J181" s="43"/>
      <c r="K181" s="43"/>
      <c r="L181" s="379" t="e">
        <f>(LARGE(D181:K181,1)+LARGE(D181:K181,2)+LARGE(D181:K181,3))</f>
        <v>#NUM!</v>
      </c>
    </row>
    <row r="182" spans="1:12" x14ac:dyDescent="0.25">
      <c r="A182" s="21">
        <v>2</v>
      </c>
      <c r="B182" s="110"/>
      <c r="C182" s="110"/>
      <c r="D182" s="42"/>
      <c r="E182" s="42"/>
      <c r="F182" s="42"/>
      <c r="G182" s="42"/>
      <c r="H182" s="42"/>
      <c r="I182" s="39"/>
      <c r="J182" s="39"/>
      <c r="K182" s="39"/>
      <c r="L182" s="26" t="e">
        <f>(LARGE(D182:K182,1)+LARGE(D182:K182,2)+LARGE(D182:K182,3))</f>
        <v>#NUM!</v>
      </c>
    </row>
    <row r="184" spans="1:12" ht="16.5" thickBot="1" x14ac:dyDescent="0.3">
      <c r="A184" s="356"/>
      <c r="B184" s="333" t="s">
        <v>50</v>
      </c>
      <c r="C184" s="333"/>
      <c r="D184" s="576"/>
      <c r="E184" s="324" t="s">
        <v>531</v>
      </c>
      <c r="F184" s="324"/>
      <c r="G184" s="324" t="s">
        <v>520</v>
      </c>
      <c r="H184" s="330"/>
      <c r="I184" s="330"/>
      <c r="J184" s="47"/>
      <c r="K184" s="47"/>
      <c r="L184" s="47"/>
    </row>
    <row r="185" spans="1:12" ht="16.5" thickTop="1" thickBot="1" x14ac:dyDescent="0.3">
      <c r="A185" s="357"/>
      <c r="B185" s="626" t="s">
        <v>1</v>
      </c>
      <c r="C185" s="627" t="s">
        <v>412</v>
      </c>
      <c r="D185" s="626">
        <v>45339</v>
      </c>
      <c r="E185" s="626">
        <v>45361</v>
      </c>
      <c r="F185" s="626">
        <v>45396</v>
      </c>
      <c r="G185" s="626">
        <v>45410</v>
      </c>
      <c r="H185" s="626">
        <v>45431</v>
      </c>
      <c r="I185" s="708">
        <v>45501</v>
      </c>
      <c r="J185" s="345"/>
      <c r="K185" s="345"/>
      <c r="L185" s="326" t="s">
        <v>2</v>
      </c>
    </row>
    <row r="186" spans="1:12" ht="19.5" customHeight="1" thickTop="1" thickBot="1" x14ac:dyDescent="0.35">
      <c r="A186" s="271">
        <v>1</v>
      </c>
      <c r="B186" s="110"/>
      <c r="C186" s="110"/>
      <c r="D186" s="42"/>
      <c r="E186" s="42"/>
      <c r="F186" s="42"/>
      <c r="G186" s="42"/>
      <c r="H186" s="42"/>
      <c r="I186" s="384"/>
      <c r="J186" s="42"/>
      <c r="K186" s="42"/>
      <c r="L186" s="379" t="e">
        <f>(LARGE(D186:K186,1)+LARGE(D186:K186,2)+LARGE(D186:K186,3))</f>
        <v>#NUM!</v>
      </c>
    </row>
    <row r="187" spans="1:12" x14ac:dyDescent="0.25">
      <c r="A187" s="138">
        <v>2</v>
      </c>
      <c r="B187" s="110"/>
      <c r="C187" s="110"/>
      <c r="D187" s="42"/>
      <c r="E187" s="42"/>
      <c r="F187" s="42"/>
      <c r="G187" s="42"/>
      <c r="H187" s="42"/>
      <c r="I187" s="39"/>
      <c r="J187" s="39"/>
      <c r="K187" s="39"/>
      <c r="L187" s="79" t="e">
        <f>(LARGE(D187:K187,1)+LARGE(D187:K187,2)+LARGE(D187:K187,3))</f>
        <v>#NUM!</v>
      </c>
    </row>
    <row r="189" spans="1:12" ht="16.5" thickBot="1" x14ac:dyDescent="0.3">
      <c r="A189" s="356"/>
      <c r="B189" s="333" t="s">
        <v>449</v>
      </c>
      <c r="C189" s="333"/>
      <c r="D189" s="576"/>
      <c r="E189" s="324" t="s">
        <v>531</v>
      </c>
      <c r="F189" s="324"/>
      <c r="G189" s="324" t="s">
        <v>520</v>
      </c>
      <c r="H189" s="330"/>
      <c r="I189" s="330"/>
      <c r="J189" s="47"/>
      <c r="K189" s="47"/>
      <c r="L189" s="47"/>
    </row>
    <row r="190" spans="1:12" ht="16.5" thickTop="1" thickBot="1" x14ac:dyDescent="0.3">
      <c r="A190" s="357"/>
      <c r="B190" s="626" t="s">
        <v>1</v>
      </c>
      <c r="C190" s="627" t="s">
        <v>412</v>
      </c>
      <c r="D190" s="626">
        <v>45339</v>
      </c>
      <c r="E190" s="626">
        <v>45361</v>
      </c>
      <c r="F190" s="626">
        <v>45396</v>
      </c>
      <c r="G190" s="626">
        <v>45410</v>
      </c>
      <c r="H190" s="626">
        <v>45431</v>
      </c>
      <c r="I190" s="708">
        <v>45501</v>
      </c>
      <c r="J190" s="345"/>
      <c r="K190" s="345"/>
      <c r="L190" s="326" t="s">
        <v>2</v>
      </c>
    </row>
    <row r="191" spans="1:12" ht="19.5" thickTop="1" x14ac:dyDescent="0.3">
      <c r="A191" s="271">
        <v>1</v>
      </c>
      <c r="B191" s="110" t="s">
        <v>451</v>
      </c>
      <c r="C191" s="110">
        <v>2252</v>
      </c>
      <c r="D191" s="42"/>
      <c r="E191" s="42"/>
      <c r="F191" s="43"/>
      <c r="G191" s="43">
        <v>88</v>
      </c>
      <c r="H191" s="42"/>
      <c r="I191" s="42"/>
      <c r="J191" s="42"/>
      <c r="K191" s="42"/>
      <c r="L191" s="379" t="e">
        <f>(LARGE(D191:K191,1)+LARGE(D191:K191,2)+LARGE(D191:K191,3))</f>
        <v>#NUM!</v>
      </c>
    </row>
    <row r="192" spans="1:12" ht="18.75" x14ac:dyDescent="0.3">
      <c r="A192" s="271">
        <v>2</v>
      </c>
      <c r="B192" s="110" t="s">
        <v>30</v>
      </c>
      <c r="C192" s="110">
        <v>2110</v>
      </c>
      <c r="D192" s="42"/>
      <c r="E192" s="42"/>
      <c r="F192" s="43"/>
      <c r="G192" s="43">
        <v>88</v>
      </c>
      <c r="H192" s="42"/>
      <c r="I192" s="42"/>
      <c r="J192" s="39"/>
      <c r="K192" s="39"/>
      <c r="L192" s="379" t="e">
        <f t="shared" ref="L192:L194" si="6">(LARGE(D192:K192,1)+LARGE(D192:K192,2)+LARGE(D192:K192,3))</f>
        <v>#NUM!</v>
      </c>
    </row>
    <row r="193" spans="1:12" ht="18.75" x14ac:dyDescent="0.3">
      <c r="A193" s="271">
        <v>3</v>
      </c>
      <c r="B193" s="110" t="s">
        <v>162</v>
      </c>
      <c r="C193" s="110">
        <v>1742</v>
      </c>
      <c r="D193" s="42"/>
      <c r="E193" s="42"/>
      <c r="F193" s="43"/>
      <c r="G193" s="43">
        <v>72</v>
      </c>
      <c r="H193" s="42"/>
      <c r="I193" s="42"/>
      <c r="J193" s="39"/>
      <c r="K193" s="39"/>
      <c r="L193" s="379" t="e">
        <f t="shared" si="6"/>
        <v>#NUM!</v>
      </c>
    </row>
    <row r="194" spans="1:12" ht="18.75" x14ac:dyDescent="0.3">
      <c r="A194" s="271">
        <v>4</v>
      </c>
      <c r="B194" s="110" t="s">
        <v>157</v>
      </c>
      <c r="C194" s="110">
        <v>2078</v>
      </c>
      <c r="D194" s="42"/>
      <c r="E194" s="42"/>
      <c r="F194" s="43"/>
      <c r="G194" s="43">
        <v>68</v>
      </c>
      <c r="H194" s="42"/>
      <c r="I194" s="42"/>
      <c r="J194" s="39"/>
      <c r="K194" s="39"/>
      <c r="L194" s="379" t="e">
        <f t="shared" si="6"/>
        <v>#NUM!</v>
      </c>
    </row>
    <row r="195" spans="1:12" ht="18.75" x14ac:dyDescent="0.3">
      <c r="A195" s="703">
        <v>5</v>
      </c>
      <c r="B195" s="41" t="s">
        <v>610</v>
      </c>
      <c r="C195" s="41">
        <v>3702</v>
      </c>
      <c r="D195" s="42"/>
      <c r="E195" s="42"/>
      <c r="F195" s="43"/>
      <c r="G195" s="43"/>
      <c r="H195" s="42">
        <v>81</v>
      </c>
      <c r="I195" s="42">
        <v>72</v>
      </c>
      <c r="J195" s="42"/>
      <c r="K195" s="42"/>
      <c r="L195" s="704"/>
    </row>
    <row r="197" spans="1:12" ht="16.5" thickBot="1" x14ac:dyDescent="0.3">
      <c r="A197" s="356"/>
      <c r="B197" s="333" t="s">
        <v>450</v>
      </c>
      <c r="C197" s="333"/>
      <c r="D197" s="576"/>
      <c r="E197" s="324" t="s">
        <v>531</v>
      </c>
      <c r="F197" s="324"/>
      <c r="G197" s="324" t="s">
        <v>520</v>
      </c>
      <c r="H197" s="330"/>
      <c r="I197" s="330"/>
      <c r="J197" s="47"/>
      <c r="K197" s="47"/>
      <c r="L197" s="47"/>
    </row>
    <row r="198" spans="1:12" ht="16.5" thickTop="1" thickBot="1" x14ac:dyDescent="0.3">
      <c r="A198" s="357"/>
      <c r="B198" s="626" t="s">
        <v>1</v>
      </c>
      <c r="C198" s="627" t="s">
        <v>412</v>
      </c>
      <c r="D198" s="626">
        <v>45339</v>
      </c>
      <c r="E198" s="626">
        <v>45361</v>
      </c>
      <c r="F198" s="626">
        <v>45396</v>
      </c>
      <c r="G198" s="626">
        <v>45410</v>
      </c>
      <c r="H198" s="626">
        <v>45431</v>
      </c>
      <c r="I198" s="708">
        <v>45501</v>
      </c>
      <c r="J198" s="345"/>
      <c r="K198" s="345"/>
      <c r="L198" s="326" t="s">
        <v>2</v>
      </c>
    </row>
    <row r="199" spans="1:12" ht="20.25" thickTop="1" thickBot="1" x14ac:dyDescent="0.35">
      <c r="A199" s="271">
        <v>1</v>
      </c>
      <c r="B199" s="110"/>
      <c r="C199" s="110"/>
      <c r="D199" s="42"/>
      <c r="E199" s="42"/>
      <c r="F199" s="42"/>
      <c r="G199" s="42"/>
      <c r="H199" s="42"/>
      <c r="I199" s="384"/>
      <c r="J199" s="42"/>
      <c r="K199" s="42"/>
      <c r="L199" s="379" t="e">
        <f>(LARGE(D199:K199,1)+LARGE(D199:K199,2)+LARGE(D199:K199,3))</f>
        <v>#NUM!</v>
      </c>
    </row>
    <row r="200" spans="1:12" x14ac:dyDescent="0.25">
      <c r="A200" s="138">
        <v>2</v>
      </c>
      <c r="B200" s="110">
        <v>0</v>
      </c>
      <c r="C200" s="110"/>
      <c r="D200" s="42"/>
      <c r="E200" s="42"/>
      <c r="F200" s="42"/>
      <c r="G200" s="42"/>
      <c r="H200" s="42"/>
      <c r="I200" s="39"/>
      <c r="J200" s="39"/>
      <c r="K200" s="39"/>
      <c r="L200" s="79" t="e">
        <f>(LARGE(D200:K200,1)+LARGE(D200:K200,2)+LARGE(D200:K200,3))</f>
        <v>#NUM!</v>
      </c>
    </row>
  </sheetData>
  <sortState xmlns:xlrd2="http://schemas.microsoft.com/office/spreadsheetml/2017/richdata2" ref="B104:L105">
    <sortCondition ref="L105"/>
  </sortState>
  <mergeCells count="5">
    <mergeCell ref="A1:B3"/>
    <mergeCell ref="D1:J7"/>
    <mergeCell ref="A4:B4"/>
    <mergeCell ref="A5:B5"/>
    <mergeCell ref="A6:B7"/>
  </mergeCells>
  <pageMargins left="0.23622047244094491" right="0.23622047244094491" top="0.74803149606299213" bottom="0.74803149606299213" header="0.31496062992125984" footer="0.31496062992125984"/>
  <pageSetup paperSize="9" scale="75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CC00"/>
  </sheetPr>
  <dimension ref="A1:I24"/>
  <sheetViews>
    <sheetView zoomScale="80" zoomScaleNormal="80" workbookViewId="0">
      <selection activeCell="D33" sqref="D33"/>
    </sheetView>
  </sheetViews>
  <sheetFormatPr baseColWidth="10" defaultRowHeight="15" x14ac:dyDescent="0.25"/>
  <cols>
    <col min="1" max="1" width="6.85546875" customWidth="1"/>
    <col min="2" max="2" width="51.85546875" customWidth="1"/>
    <col min="3" max="7" width="10.140625" customWidth="1"/>
    <col min="8" max="8" width="11.5703125" customWidth="1"/>
  </cols>
  <sheetData>
    <row r="1" spans="1:9" x14ac:dyDescent="0.25">
      <c r="A1" s="713" t="s">
        <v>71</v>
      </c>
      <c r="B1" s="713"/>
      <c r="C1" s="714"/>
      <c r="D1" s="714"/>
      <c r="E1" s="714"/>
      <c r="F1" s="714"/>
      <c r="G1" s="714"/>
      <c r="H1" s="714"/>
      <c r="I1" s="714"/>
    </row>
    <row r="2" spans="1:9" ht="21" customHeight="1" x14ac:dyDescent="0.25">
      <c r="A2" s="713"/>
      <c r="B2" s="713"/>
      <c r="C2" s="714"/>
      <c r="D2" s="714"/>
      <c r="E2" s="714"/>
      <c r="F2" s="714"/>
      <c r="G2" s="714"/>
      <c r="H2" s="714"/>
      <c r="I2" s="714"/>
    </row>
    <row r="3" spans="1:9" ht="12" customHeight="1" x14ac:dyDescent="0.25">
      <c r="A3" s="713"/>
      <c r="B3" s="713"/>
      <c r="C3" s="714"/>
      <c r="D3" s="714"/>
      <c r="E3" s="714"/>
      <c r="F3" s="714"/>
      <c r="G3" s="714"/>
      <c r="H3" s="714"/>
      <c r="I3" s="714"/>
    </row>
    <row r="4" spans="1:9" ht="26.25" x14ac:dyDescent="0.25">
      <c r="A4" s="716" t="s">
        <v>178</v>
      </c>
      <c r="B4" s="716"/>
      <c r="C4" s="714"/>
      <c r="D4" s="714"/>
      <c r="E4" s="714"/>
      <c r="F4" s="714"/>
      <c r="G4" s="714"/>
      <c r="H4" s="714"/>
      <c r="I4" s="714"/>
    </row>
    <row r="5" spans="1:9" x14ac:dyDescent="0.25">
      <c r="A5" s="717" t="s">
        <v>52</v>
      </c>
      <c r="B5" s="717"/>
      <c r="C5" s="714"/>
      <c r="D5" s="714"/>
      <c r="E5" s="714"/>
      <c r="F5" s="714"/>
      <c r="G5" s="714"/>
      <c r="H5" s="714"/>
      <c r="I5" s="714"/>
    </row>
    <row r="6" spans="1:9" x14ac:dyDescent="0.25">
      <c r="A6" s="720" t="s">
        <v>53</v>
      </c>
      <c r="B6" s="720"/>
      <c r="C6" s="714"/>
      <c r="D6" s="714"/>
      <c r="E6" s="714"/>
      <c r="F6" s="714"/>
      <c r="G6" s="714"/>
      <c r="H6" s="714"/>
      <c r="I6" s="714"/>
    </row>
    <row r="7" spans="1:9" ht="15.75" thickBot="1" x14ac:dyDescent="0.3">
      <c r="A7" s="721"/>
      <c r="B7" s="721"/>
      <c r="C7" s="715"/>
      <c r="D7" s="715"/>
      <c r="E7" s="715"/>
      <c r="F7" s="715"/>
      <c r="G7" s="715"/>
      <c r="H7" s="715"/>
      <c r="I7" s="715"/>
    </row>
    <row r="8" spans="1:9" ht="16.5" thickTop="1" thickBot="1" x14ac:dyDescent="0.3">
      <c r="A8" s="234" t="s">
        <v>0</v>
      </c>
      <c r="B8" s="234" t="s">
        <v>1</v>
      </c>
      <c r="C8" s="235"/>
      <c r="D8" s="235"/>
      <c r="E8" s="235"/>
      <c r="F8" s="235"/>
      <c r="G8" s="235"/>
      <c r="H8" s="236" t="s">
        <v>2</v>
      </c>
    </row>
    <row r="9" spans="1:9" ht="19.5" customHeight="1" x14ac:dyDescent="0.3">
      <c r="A9" s="369">
        <v>1</v>
      </c>
      <c r="B9" s="502"/>
      <c r="C9" s="468"/>
      <c r="D9" s="90"/>
      <c r="E9" s="90"/>
      <c r="F9" s="469"/>
      <c r="G9" s="469"/>
      <c r="H9" s="503" t="e">
        <f t="shared" ref="H9:H15" si="0">LARGE(C9:G9,1)+LARGE(C9:G9,2)+LARGE(C9:G9,3)</f>
        <v>#NUM!</v>
      </c>
    </row>
    <row r="10" spans="1:9" x14ac:dyDescent="0.25">
      <c r="A10" s="138">
        <v>2</v>
      </c>
      <c r="B10" s="33"/>
      <c r="C10" s="147"/>
      <c r="D10" s="237"/>
      <c r="E10" s="237"/>
      <c r="F10" s="145"/>
      <c r="G10" s="238"/>
      <c r="H10" s="32" t="e">
        <f t="shared" si="0"/>
        <v>#NUM!</v>
      </c>
    </row>
    <row r="11" spans="1:9" x14ac:dyDescent="0.25">
      <c r="A11" s="138">
        <v>3</v>
      </c>
      <c r="B11" s="33"/>
      <c r="C11" s="32"/>
      <c r="D11" s="237"/>
      <c r="E11" s="237"/>
      <c r="F11" s="145"/>
      <c r="G11" s="145"/>
      <c r="H11" s="32" t="e">
        <f t="shared" si="0"/>
        <v>#NUM!</v>
      </c>
    </row>
    <row r="12" spans="1:9" x14ac:dyDescent="0.25">
      <c r="A12" s="138">
        <v>4</v>
      </c>
      <c r="B12" s="33"/>
      <c r="C12" s="32"/>
      <c r="D12" s="237"/>
      <c r="E12" s="237"/>
      <c r="F12" s="145"/>
      <c r="G12" s="145"/>
      <c r="H12" s="32" t="e">
        <f t="shared" si="0"/>
        <v>#NUM!</v>
      </c>
    </row>
    <row r="13" spans="1:9" x14ac:dyDescent="0.25">
      <c r="A13" s="138">
        <v>5</v>
      </c>
      <c r="B13" s="33"/>
      <c r="C13" s="32"/>
      <c r="D13" s="237"/>
      <c r="E13" s="237"/>
      <c r="F13" s="145"/>
      <c r="G13" s="145"/>
      <c r="H13" s="32" t="e">
        <f t="shared" si="0"/>
        <v>#NUM!</v>
      </c>
    </row>
    <row r="14" spans="1:9" x14ac:dyDescent="0.25">
      <c r="A14" s="138">
        <v>6</v>
      </c>
      <c r="B14" s="33"/>
      <c r="C14" s="32"/>
      <c r="D14" s="237"/>
      <c r="E14" s="239"/>
      <c r="F14" s="145"/>
      <c r="G14" s="145"/>
      <c r="H14" s="32" t="e">
        <f t="shared" si="0"/>
        <v>#NUM!</v>
      </c>
    </row>
    <row r="15" spans="1:9" x14ac:dyDescent="0.25">
      <c r="A15" s="138">
        <v>7</v>
      </c>
      <c r="B15" s="12"/>
      <c r="C15" s="193"/>
      <c r="D15" s="32"/>
      <c r="E15" s="240"/>
      <c r="F15" s="240"/>
      <c r="G15" s="240"/>
      <c r="H15" s="32" t="e">
        <f t="shared" si="0"/>
        <v>#NUM!</v>
      </c>
    </row>
    <row r="16" spans="1:9" x14ac:dyDescent="0.25">
      <c r="A16" s="138">
        <v>8</v>
      </c>
      <c r="B16" s="12"/>
      <c r="C16" s="241"/>
      <c r="D16" s="32"/>
      <c r="E16" s="242"/>
      <c r="F16" s="240"/>
      <c r="G16" s="242"/>
      <c r="H16" s="32"/>
    </row>
    <row r="17" spans="1:8" x14ac:dyDescent="0.25">
      <c r="A17" s="138"/>
      <c r="B17" s="8"/>
      <c r="C17" s="141"/>
      <c r="D17" s="32"/>
      <c r="E17" s="145"/>
      <c r="F17" s="145"/>
      <c r="G17" s="145"/>
      <c r="H17" s="32"/>
    </row>
    <row r="18" spans="1:8" x14ac:dyDescent="0.25">
      <c r="A18" s="138"/>
      <c r="B18" s="8"/>
      <c r="C18" s="141"/>
      <c r="D18" s="141"/>
      <c r="E18" s="145"/>
      <c r="F18" s="145"/>
      <c r="G18" s="145"/>
      <c r="H18" s="32"/>
    </row>
    <row r="19" spans="1:8" x14ac:dyDescent="0.25">
      <c r="A19" s="21"/>
      <c r="B19" s="8"/>
      <c r="C19" s="4"/>
      <c r="D19" s="4"/>
      <c r="E19" s="55"/>
      <c r="F19" s="55"/>
      <c r="G19" s="55"/>
      <c r="H19" s="23"/>
    </row>
    <row r="20" spans="1:8" x14ac:dyDescent="0.25">
      <c r="A20" s="13"/>
      <c r="B20" s="8"/>
      <c r="C20" s="4"/>
      <c r="D20" s="4"/>
      <c r="E20" s="55"/>
      <c r="F20" s="55"/>
      <c r="G20" s="55"/>
      <c r="H20" s="14"/>
    </row>
    <row r="21" spans="1:8" x14ac:dyDescent="0.25">
      <c r="A21" s="13"/>
      <c r="B21" s="8"/>
      <c r="C21" s="4"/>
      <c r="D21" s="4"/>
      <c r="E21" s="55"/>
      <c r="F21" s="55"/>
      <c r="G21" s="55"/>
      <c r="H21" s="14"/>
    </row>
    <row r="22" spans="1:8" x14ac:dyDescent="0.25">
      <c r="A22" s="13"/>
      <c r="B22" s="8"/>
      <c r="C22" s="4"/>
      <c r="D22" s="4"/>
      <c r="E22" s="55"/>
      <c r="F22" s="55"/>
      <c r="G22" s="55"/>
      <c r="H22" s="14"/>
    </row>
    <row r="23" spans="1:8" x14ac:dyDescent="0.25">
      <c r="A23" s="13"/>
      <c r="B23" s="8"/>
      <c r="C23" s="4"/>
      <c r="D23" s="4"/>
      <c r="E23" s="55"/>
      <c r="F23" s="55"/>
      <c r="G23" s="55"/>
      <c r="H23" s="14"/>
    </row>
    <row r="24" spans="1:8" x14ac:dyDescent="0.25">
      <c r="A24" s="13"/>
      <c r="B24" s="8"/>
      <c r="C24" s="4"/>
      <c r="D24" s="4"/>
      <c r="E24" s="55"/>
      <c r="F24" s="55"/>
      <c r="G24" s="55"/>
      <c r="H24" s="14"/>
    </row>
  </sheetData>
  <mergeCells count="5">
    <mergeCell ref="A1:B3"/>
    <mergeCell ref="C1:I7"/>
    <mergeCell ref="A4:B4"/>
    <mergeCell ref="A5:B5"/>
    <mergeCell ref="A6:B7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3300"/>
  </sheetPr>
  <dimension ref="A1:K73"/>
  <sheetViews>
    <sheetView topLeftCell="A55" zoomScale="112" zoomScaleNormal="112" workbookViewId="0">
      <selection activeCell="C1" sqref="C1:C1048576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0.7109375" hidden="1" customWidth="1"/>
    <col min="4" max="9" width="10.140625" customWidth="1"/>
    <col min="10" max="10" width="11.5703125" customWidth="1"/>
  </cols>
  <sheetData>
    <row r="1" spans="1:11" ht="26.25" x14ac:dyDescent="0.25">
      <c r="A1" s="713" t="s">
        <v>71</v>
      </c>
      <c r="B1" s="713"/>
      <c r="C1" s="532"/>
      <c r="D1" s="714"/>
      <c r="E1" s="714"/>
      <c r="F1" s="714"/>
      <c r="G1" s="714"/>
      <c r="H1" s="714"/>
      <c r="I1" s="714"/>
      <c r="J1" s="714"/>
      <c r="K1" s="714"/>
    </row>
    <row r="2" spans="1:11" ht="26.25" x14ac:dyDescent="0.25">
      <c r="A2" s="713"/>
      <c r="B2" s="713"/>
      <c r="C2" s="532"/>
      <c r="D2" s="714"/>
      <c r="E2" s="714"/>
      <c r="F2" s="714"/>
      <c r="G2" s="714"/>
      <c r="H2" s="714"/>
      <c r="I2" s="714"/>
      <c r="J2" s="714"/>
      <c r="K2" s="714"/>
    </row>
    <row r="3" spans="1:11" ht="26.25" x14ac:dyDescent="0.25">
      <c r="A3" s="713"/>
      <c r="B3" s="713"/>
      <c r="C3" s="532"/>
      <c r="D3" s="714"/>
      <c r="E3" s="714"/>
      <c r="F3" s="714"/>
      <c r="G3" s="714"/>
      <c r="H3" s="714"/>
      <c r="I3" s="714"/>
      <c r="J3" s="714"/>
      <c r="K3" s="714"/>
    </row>
    <row r="4" spans="1:11" ht="26.25" x14ac:dyDescent="0.25">
      <c r="A4" s="716" t="s">
        <v>65</v>
      </c>
      <c r="B4" s="716"/>
      <c r="C4" s="533"/>
      <c r="D4" s="714"/>
      <c r="E4" s="714"/>
      <c r="F4" s="714"/>
      <c r="G4" s="714"/>
      <c r="H4" s="714"/>
      <c r="I4" s="714"/>
      <c r="J4" s="714"/>
      <c r="K4" s="714"/>
    </row>
    <row r="5" spans="1:11" x14ac:dyDescent="0.25">
      <c r="A5" s="717" t="s">
        <v>52</v>
      </c>
      <c r="B5" s="717"/>
      <c r="C5" s="534"/>
      <c r="D5" s="714"/>
      <c r="E5" s="714"/>
      <c r="F5" s="714"/>
      <c r="G5" s="714"/>
      <c r="H5" s="714"/>
      <c r="I5" s="714"/>
      <c r="J5" s="714"/>
      <c r="K5" s="714"/>
    </row>
    <row r="6" spans="1:11" x14ac:dyDescent="0.25">
      <c r="A6" s="720" t="s">
        <v>53</v>
      </c>
      <c r="B6" s="720"/>
      <c r="C6" s="513"/>
      <c r="D6" s="714"/>
      <c r="E6" s="714"/>
      <c r="F6" s="714"/>
      <c r="G6" s="714"/>
      <c r="H6" s="714"/>
      <c r="I6" s="714"/>
      <c r="J6" s="714"/>
      <c r="K6" s="714"/>
    </row>
    <row r="7" spans="1:11" x14ac:dyDescent="0.25">
      <c r="A7" s="721"/>
      <c r="B7" s="721"/>
      <c r="C7" s="546"/>
      <c r="D7" s="715"/>
      <c r="E7" s="715"/>
      <c r="F7" s="715"/>
      <c r="G7" s="715"/>
      <c r="H7" s="715"/>
      <c r="I7" s="715"/>
      <c r="J7" s="715"/>
      <c r="K7" s="715"/>
    </row>
    <row r="8" spans="1:11" x14ac:dyDescent="0.25">
      <c r="A8" s="513"/>
      <c r="B8" s="513"/>
      <c r="C8" s="513"/>
    </row>
    <row r="9" spans="1:11" ht="26.25" x14ac:dyDescent="0.4">
      <c r="A9" s="513"/>
      <c r="B9" s="513"/>
      <c r="C9" s="513"/>
      <c r="E9" s="1" t="s">
        <v>165</v>
      </c>
      <c r="F9" s="1"/>
    </row>
    <row r="10" spans="1:11" ht="15.75" thickBot="1" x14ac:dyDescent="0.3">
      <c r="A10" s="513"/>
      <c r="B10" s="513"/>
      <c r="C10" s="513"/>
      <c r="E10" t="s">
        <v>520</v>
      </c>
    </row>
    <row r="11" spans="1:11" ht="15" customHeight="1" thickBot="1" x14ac:dyDescent="0.3">
      <c r="A11" s="244" t="s">
        <v>0</v>
      </c>
      <c r="B11" s="245" t="s">
        <v>1</v>
      </c>
      <c r="C11" s="245" t="s">
        <v>412</v>
      </c>
      <c r="D11" s="246">
        <v>45333</v>
      </c>
      <c r="E11" s="246">
        <v>45340</v>
      </c>
      <c r="F11" s="246">
        <v>45444</v>
      </c>
      <c r="G11" s="246">
        <v>45480</v>
      </c>
      <c r="H11" s="442"/>
      <c r="I11" s="443"/>
      <c r="J11" s="243" t="s">
        <v>2</v>
      </c>
    </row>
    <row r="12" spans="1:11" ht="15" customHeight="1" x14ac:dyDescent="0.25">
      <c r="A12" s="138">
        <v>1</v>
      </c>
      <c r="B12" s="210" t="s">
        <v>143</v>
      </c>
      <c r="C12" s="210">
        <v>3888</v>
      </c>
      <c r="D12" s="32">
        <v>300</v>
      </c>
      <c r="E12" s="32"/>
      <c r="F12" s="145">
        <v>289</v>
      </c>
      <c r="G12" s="32">
        <v>298</v>
      </c>
      <c r="H12" s="145"/>
      <c r="I12" s="145"/>
      <c r="J12" s="450">
        <f>LARGE(D12:I12,1)+LARGE(D12:I12,2)+LARGE(D12:I12,3)</f>
        <v>887</v>
      </c>
    </row>
    <row r="13" spans="1:11" ht="15" customHeight="1" x14ac:dyDescent="0.25">
      <c r="A13" s="138">
        <v>2</v>
      </c>
      <c r="B13" s="223" t="s">
        <v>142</v>
      </c>
      <c r="C13" s="223">
        <v>2208</v>
      </c>
      <c r="D13" s="147">
        <v>297</v>
      </c>
      <c r="E13" s="147"/>
      <c r="F13" s="238"/>
      <c r="G13" s="147">
        <v>297</v>
      </c>
      <c r="H13" s="238"/>
      <c r="I13" s="238"/>
      <c r="J13" s="411" t="e">
        <f t="shared" ref="J13:J15" si="0">LARGE(D13:I13,1)+LARGE(D13:I13,2)+LARGE(D13:I13,3)</f>
        <v>#NUM!</v>
      </c>
    </row>
    <row r="14" spans="1:11" ht="15" customHeight="1" x14ac:dyDescent="0.25">
      <c r="A14" s="138">
        <v>3</v>
      </c>
      <c r="B14" s="210" t="s">
        <v>166</v>
      </c>
      <c r="C14" s="210">
        <v>1896</v>
      </c>
      <c r="D14" s="32">
        <v>282</v>
      </c>
      <c r="E14" s="32"/>
      <c r="F14" s="145"/>
      <c r="G14" s="32"/>
      <c r="H14" s="145"/>
      <c r="I14" s="145"/>
      <c r="J14" s="411" t="e">
        <f t="shared" si="0"/>
        <v>#NUM!</v>
      </c>
    </row>
    <row r="15" spans="1:11" ht="15" customHeight="1" x14ac:dyDescent="0.25">
      <c r="A15" s="138">
        <v>4</v>
      </c>
      <c r="B15" s="225" t="s">
        <v>167</v>
      </c>
      <c r="C15" s="225">
        <v>4568</v>
      </c>
      <c r="D15" s="448">
        <v>265</v>
      </c>
      <c r="E15" s="321"/>
      <c r="F15" s="448">
        <v>298</v>
      </c>
      <c r="G15" s="449"/>
      <c r="H15" s="445"/>
      <c r="I15" s="445"/>
      <c r="J15" s="411" t="e">
        <f t="shared" si="0"/>
        <v>#NUM!</v>
      </c>
    </row>
    <row r="16" spans="1:11" ht="15" customHeight="1" x14ac:dyDescent="0.25">
      <c r="A16" s="138">
        <v>5</v>
      </c>
      <c r="B16" s="247" t="s">
        <v>101</v>
      </c>
      <c r="C16" s="210">
        <v>2576</v>
      </c>
      <c r="D16" s="32"/>
      <c r="E16" s="32">
        <v>293</v>
      </c>
      <c r="F16" s="145"/>
      <c r="G16" s="32"/>
      <c r="H16" s="145"/>
      <c r="I16" s="145"/>
      <c r="J16" s="450" t="e">
        <f t="shared" ref="J16:J44" si="1">LARGE(D16:I16,1)+LARGE(D16:H16,2)+LARGE(D16:H16,3)</f>
        <v>#NUM!</v>
      </c>
    </row>
    <row r="17" spans="1:10" ht="15" customHeight="1" x14ac:dyDescent="0.25">
      <c r="A17" s="138">
        <v>6</v>
      </c>
      <c r="B17" s="210" t="s">
        <v>80</v>
      </c>
      <c r="C17" s="210">
        <v>5109</v>
      </c>
      <c r="D17" s="32"/>
      <c r="E17" s="32">
        <v>293</v>
      </c>
      <c r="F17" s="145"/>
      <c r="G17" s="32"/>
      <c r="H17" s="145"/>
      <c r="I17" s="145"/>
      <c r="J17" s="450" t="e">
        <f t="shared" si="1"/>
        <v>#NUM!</v>
      </c>
    </row>
    <row r="18" spans="1:10" ht="15" customHeight="1" x14ac:dyDescent="0.25">
      <c r="A18" s="138">
        <v>7</v>
      </c>
      <c r="B18" s="210" t="s">
        <v>175</v>
      </c>
      <c r="C18" s="210">
        <v>5110</v>
      </c>
      <c r="D18" s="230"/>
      <c r="E18" s="147">
        <v>256</v>
      </c>
      <c r="F18" s="242">
        <v>251</v>
      </c>
      <c r="G18" s="193"/>
      <c r="H18" s="242"/>
      <c r="I18" s="242"/>
      <c r="J18" s="450" t="e">
        <f t="shared" si="1"/>
        <v>#NUM!</v>
      </c>
    </row>
    <row r="19" spans="1:10" ht="15" customHeight="1" x14ac:dyDescent="0.25">
      <c r="A19" s="138">
        <v>8</v>
      </c>
      <c r="B19" s="225" t="s">
        <v>170</v>
      </c>
      <c r="C19" s="225">
        <v>2514</v>
      </c>
      <c r="D19" s="32">
        <v>265</v>
      </c>
      <c r="E19" s="147"/>
      <c r="F19" s="242"/>
      <c r="G19" s="193"/>
      <c r="H19" s="242"/>
      <c r="I19" s="242"/>
      <c r="J19" s="450" t="e">
        <f t="shared" si="1"/>
        <v>#NUM!</v>
      </c>
    </row>
    <row r="20" spans="1:10" ht="15" customHeight="1" x14ac:dyDescent="0.25">
      <c r="A20" s="138">
        <v>9</v>
      </c>
      <c r="B20" s="225" t="s">
        <v>171</v>
      </c>
      <c r="C20" s="225">
        <v>4349</v>
      </c>
      <c r="D20" s="32">
        <v>228</v>
      </c>
      <c r="E20" s="147"/>
      <c r="F20" s="242"/>
      <c r="G20" s="193"/>
      <c r="H20" s="242"/>
      <c r="I20" s="242"/>
      <c r="J20" s="450" t="e">
        <f t="shared" si="1"/>
        <v>#NUM!</v>
      </c>
    </row>
    <row r="21" spans="1:10" ht="15" customHeight="1" x14ac:dyDescent="0.25">
      <c r="A21" s="138">
        <v>10</v>
      </c>
      <c r="B21" s="225" t="s">
        <v>172</v>
      </c>
      <c r="C21" s="225">
        <v>1754</v>
      </c>
      <c r="D21" s="32">
        <v>149</v>
      </c>
      <c r="E21" s="147"/>
      <c r="F21" s="242"/>
      <c r="G21" s="193"/>
      <c r="H21" s="242"/>
      <c r="I21" s="242"/>
      <c r="J21" s="450" t="e">
        <f t="shared" si="1"/>
        <v>#NUM!</v>
      </c>
    </row>
    <row r="22" spans="1:10" ht="15" customHeight="1" x14ac:dyDescent="0.25">
      <c r="A22" s="138">
        <v>11</v>
      </c>
      <c r="B22" s="229" t="s">
        <v>418</v>
      </c>
      <c r="C22" s="229">
        <v>7027</v>
      </c>
      <c r="D22" s="230"/>
      <c r="E22" s="147"/>
      <c r="F22" s="242">
        <v>298</v>
      </c>
      <c r="G22" s="193">
        <v>300</v>
      </c>
      <c r="H22" s="242"/>
      <c r="I22" s="242"/>
      <c r="J22" s="450" t="e">
        <f t="shared" si="1"/>
        <v>#NUM!</v>
      </c>
    </row>
    <row r="23" spans="1:10" ht="15" customHeight="1" x14ac:dyDescent="0.25">
      <c r="A23" s="138">
        <v>12</v>
      </c>
      <c r="B23" s="210"/>
      <c r="C23" s="210"/>
      <c r="D23" s="147"/>
      <c r="E23" s="147"/>
      <c r="F23" s="238"/>
      <c r="G23" s="32"/>
      <c r="H23" s="238"/>
      <c r="I23" s="238"/>
      <c r="J23" s="145"/>
    </row>
    <row r="24" spans="1:10" ht="15" customHeight="1" x14ac:dyDescent="0.25">
      <c r="A24" s="517"/>
      <c r="B24" s="518"/>
      <c r="C24" s="518"/>
      <c r="D24" s="519"/>
      <c r="E24" s="519"/>
      <c r="F24" s="520"/>
      <c r="G24" s="410"/>
      <c r="H24" s="520"/>
      <c r="I24" s="520"/>
      <c r="J24" s="521"/>
    </row>
    <row r="25" spans="1:10" ht="15" customHeight="1" x14ac:dyDescent="0.25">
      <c r="A25" s="517"/>
      <c r="B25" s="518"/>
      <c r="C25" s="518"/>
      <c r="D25" s="519"/>
      <c r="E25" s="519"/>
      <c r="F25" s="520"/>
      <c r="G25" s="410"/>
      <c r="H25" s="520"/>
      <c r="I25" s="520"/>
      <c r="J25" s="521"/>
    </row>
    <row r="26" spans="1:10" ht="15" customHeight="1" x14ac:dyDescent="0.25">
      <c r="A26" s="517"/>
      <c r="B26" s="518"/>
      <c r="C26" s="518"/>
      <c r="D26" s="519"/>
      <c r="E26" s="519"/>
      <c r="F26" s="520"/>
      <c r="G26" s="410"/>
      <c r="H26" s="520"/>
      <c r="I26" s="520"/>
      <c r="J26" s="521"/>
    </row>
    <row r="27" spans="1:10" ht="26.25" customHeight="1" x14ac:dyDescent="0.4">
      <c r="A27" s="517"/>
      <c r="B27" s="518"/>
      <c r="C27" s="518"/>
      <c r="D27" s="519"/>
      <c r="E27" s="1" t="s">
        <v>168</v>
      </c>
      <c r="F27" s="1"/>
    </row>
    <row r="28" spans="1:10" ht="15" customHeight="1" x14ac:dyDescent="0.25">
      <c r="A28" s="517"/>
      <c r="B28" s="518"/>
      <c r="C28" s="518"/>
      <c r="D28" s="519"/>
      <c r="E28" s="519"/>
      <c r="F28" s="520"/>
      <c r="G28" s="410"/>
      <c r="H28" s="520"/>
      <c r="I28" s="520"/>
      <c r="J28" s="521"/>
    </row>
    <row r="29" spans="1:10" ht="15" customHeight="1" thickBot="1" x14ac:dyDescent="0.3">
      <c r="A29" s="517"/>
      <c r="B29" s="518"/>
      <c r="C29" s="518"/>
      <c r="D29" s="519"/>
      <c r="E29" s="519"/>
      <c r="F29" s="520"/>
      <c r="G29" s="410"/>
      <c r="H29" s="520"/>
      <c r="I29" s="520"/>
      <c r="J29" s="521"/>
    </row>
    <row r="30" spans="1:10" ht="15" customHeight="1" thickBot="1" x14ac:dyDescent="0.3">
      <c r="A30" s="244" t="s">
        <v>0</v>
      </c>
      <c r="B30" s="245" t="s">
        <v>1</v>
      </c>
      <c r="C30" s="245" t="s">
        <v>412</v>
      </c>
      <c r="D30" s="246">
        <v>45333</v>
      </c>
      <c r="E30" s="246">
        <v>45340</v>
      </c>
      <c r="F30" s="246">
        <v>45444</v>
      </c>
      <c r="G30" s="246">
        <v>45480</v>
      </c>
      <c r="H30" s="442"/>
      <c r="I30" s="443"/>
      <c r="J30" s="243" t="s">
        <v>2</v>
      </c>
    </row>
    <row r="31" spans="1:10" ht="15" customHeight="1" x14ac:dyDescent="0.25">
      <c r="A31" s="138">
        <v>1</v>
      </c>
      <c r="B31" s="210" t="s">
        <v>138</v>
      </c>
      <c r="C31" s="210">
        <v>2181</v>
      </c>
      <c r="D31" s="32">
        <v>292</v>
      </c>
      <c r="E31" s="32">
        <v>296</v>
      </c>
      <c r="F31" s="145">
        <v>258</v>
      </c>
      <c r="G31" s="193">
        <v>260</v>
      </c>
      <c r="H31" s="145"/>
      <c r="I31" s="145"/>
      <c r="J31" s="450">
        <f t="shared" si="1"/>
        <v>848</v>
      </c>
    </row>
    <row r="32" spans="1:10" ht="15" customHeight="1" x14ac:dyDescent="0.25">
      <c r="A32" s="138">
        <v>2</v>
      </c>
      <c r="B32" s="223" t="s">
        <v>169</v>
      </c>
      <c r="C32" s="223">
        <v>4990</v>
      </c>
      <c r="D32" s="147">
        <v>278</v>
      </c>
      <c r="E32" s="136">
        <v>274</v>
      </c>
      <c r="F32" s="136"/>
      <c r="G32" s="147"/>
      <c r="H32" s="147"/>
      <c r="I32" s="147"/>
      <c r="J32" s="450" t="e">
        <f t="shared" si="1"/>
        <v>#NUM!</v>
      </c>
    </row>
    <row r="33" spans="1:10" ht="15" customHeight="1" x14ac:dyDescent="0.25">
      <c r="A33" s="138">
        <v>3</v>
      </c>
      <c r="B33" s="210" t="s">
        <v>143</v>
      </c>
      <c r="C33" s="210">
        <v>3888</v>
      </c>
      <c r="D33" s="32">
        <v>274</v>
      </c>
      <c r="E33" s="32"/>
      <c r="F33" s="32"/>
      <c r="G33" s="32">
        <v>278</v>
      </c>
      <c r="H33" s="147"/>
      <c r="I33" s="147"/>
      <c r="J33" s="450" t="e">
        <f t="shared" si="1"/>
        <v>#NUM!</v>
      </c>
    </row>
    <row r="34" spans="1:10" ht="15" customHeight="1" x14ac:dyDescent="0.25">
      <c r="A34" s="138">
        <v>4</v>
      </c>
      <c r="B34" s="225" t="s">
        <v>146</v>
      </c>
      <c r="C34" s="225">
        <v>5110</v>
      </c>
      <c r="D34" s="32">
        <v>233</v>
      </c>
      <c r="E34" s="147"/>
      <c r="F34" s="147"/>
      <c r="G34" s="32"/>
      <c r="H34" s="32"/>
      <c r="I34" s="32"/>
      <c r="J34" s="450" t="e">
        <f t="shared" si="1"/>
        <v>#NUM!</v>
      </c>
    </row>
    <row r="35" spans="1:10" ht="15" customHeight="1" x14ac:dyDescent="0.25">
      <c r="A35" s="138">
        <v>5</v>
      </c>
      <c r="B35" s="210" t="s">
        <v>176</v>
      </c>
      <c r="C35" s="210">
        <v>3855</v>
      </c>
      <c r="D35" s="32"/>
      <c r="E35" s="32">
        <v>295</v>
      </c>
      <c r="F35" s="32"/>
      <c r="G35" s="32"/>
      <c r="H35" s="32"/>
      <c r="I35" s="32"/>
      <c r="J35" s="450" t="e">
        <f t="shared" si="1"/>
        <v>#NUM!</v>
      </c>
    </row>
    <row r="36" spans="1:10" ht="15" customHeight="1" x14ac:dyDescent="0.25">
      <c r="A36" s="138">
        <v>6</v>
      </c>
      <c r="B36" s="224" t="s">
        <v>177</v>
      </c>
      <c r="C36" s="224">
        <v>2269</v>
      </c>
      <c r="D36" s="147"/>
      <c r="E36" s="147">
        <v>290</v>
      </c>
      <c r="F36" s="147"/>
      <c r="G36" s="147"/>
      <c r="H36" s="147"/>
      <c r="I36" s="147"/>
      <c r="J36" s="450" t="e">
        <f t="shared" si="1"/>
        <v>#NUM!</v>
      </c>
    </row>
    <row r="37" spans="1:10" ht="15" customHeight="1" x14ac:dyDescent="0.25">
      <c r="A37" s="138">
        <v>7</v>
      </c>
      <c r="B37" s="225" t="s">
        <v>110</v>
      </c>
      <c r="C37" s="225">
        <v>6610</v>
      </c>
      <c r="D37" s="32"/>
      <c r="E37" s="147">
        <v>287</v>
      </c>
      <c r="F37" s="147"/>
      <c r="G37" s="32">
        <v>258</v>
      </c>
      <c r="H37" s="32"/>
      <c r="I37" s="32"/>
      <c r="J37" s="450" t="e">
        <f t="shared" si="1"/>
        <v>#NUM!</v>
      </c>
    </row>
    <row r="38" spans="1:10" ht="15" customHeight="1" x14ac:dyDescent="0.25">
      <c r="A38" s="138">
        <v>8</v>
      </c>
      <c r="B38" s="225" t="s">
        <v>147</v>
      </c>
      <c r="C38" s="225">
        <v>5795</v>
      </c>
      <c r="D38" s="32"/>
      <c r="E38" s="32">
        <v>226</v>
      </c>
      <c r="F38" s="32"/>
      <c r="G38" s="32"/>
      <c r="H38" s="32"/>
      <c r="I38" s="32"/>
      <c r="J38" s="450" t="e">
        <f t="shared" si="1"/>
        <v>#NUM!</v>
      </c>
    </row>
    <row r="39" spans="1:10" ht="15" customHeight="1" x14ac:dyDescent="0.25">
      <c r="A39" s="138">
        <v>9</v>
      </c>
      <c r="B39" s="210" t="s">
        <v>166</v>
      </c>
      <c r="C39" s="210">
        <v>1896</v>
      </c>
      <c r="D39" s="147"/>
      <c r="E39" s="147"/>
      <c r="F39" s="238">
        <v>268</v>
      </c>
      <c r="G39" s="32"/>
      <c r="H39" s="238"/>
      <c r="I39" s="238"/>
      <c r="J39" s="450" t="e">
        <f t="shared" si="1"/>
        <v>#NUM!</v>
      </c>
    </row>
    <row r="40" spans="1:10" ht="15" customHeight="1" x14ac:dyDescent="0.25">
      <c r="A40" s="138">
        <v>10</v>
      </c>
      <c r="B40" s="210" t="s">
        <v>277</v>
      </c>
      <c r="C40" s="210">
        <v>2058</v>
      </c>
      <c r="D40" s="147"/>
      <c r="E40" s="147"/>
      <c r="F40" s="238">
        <v>218</v>
      </c>
      <c r="G40" s="32"/>
      <c r="H40" s="238"/>
      <c r="I40" s="238"/>
      <c r="J40" s="450" t="e">
        <f t="shared" si="1"/>
        <v>#NUM!</v>
      </c>
    </row>
    <row r="41" spans="1:10" ht="15" customHeight="1" x14ac:dyDescent="0.25">
      <c r="A41" s="138">
        <v>11</v>
      </c>
      <c r="B41" s="210" t="s">
        <v>441</v>
      </c>
      <c r="C41" s="210">
        <v>2262</v>
      </c>
      <c r="D41" s="147"/>
      <c r="E41" s="147"/>
      <c r="F41" s="238"/>
      <c r="G41" s="32">
        <v>295</v>
      </c>
      <c r="H41" s="238"/>
      <c r="I41" s="238"/>
      <c r="J41" s="450" t="e">
        <f t="shared" si="1"/>
        <v>#NUM!</v>
      </c>
    </row>
    <row r="42" spans="1:10" ht="15" customHeight="1" x14ac:dyDescent="0.25">
      <c r="A42" s="138">
        <v>12</v>
      </c>
      <c r="B42" s="210" t="s">
        <v>418</v>
      </c>
      <c r="C42" s="210">
        <v>7027</v>
      </c>
      <c r="D42" s="147"/>
      <c r="E42" s="147"/>
      <c r="F42" s="238"/>
      <c r="G42" s="32">
        <v>292</v>
      </c>
      <c r="H42" s="238"/>
      <c r="I42" s="238"/>
      <c r="J42" s="450" t="e">
        <f t="shared" si="1"/>
        <v>#NUM!</v>
      </c>
    </row>
    <row r="43" spans="1:10" ht="15" customHeight="1" x14ac:dyDescent="0.25">
      <c r="A43" s="138">
        <v>13</v>
      </c>
      <c r="B43" s="210" t="s">
        <v>174</v>
      </c>
      <c r="C43" s="210">
        <v>6324</v>
      </c>
      <c r="D43" s="147"/>
      <c r="E43" s="147"/>
      <c r="F43" s="238"/>
      <c r="G43" s="32">
        <v>263</v>
      </c>
      <c r="H43" s="238"/>
      <c r="I43" s="238"/>
      <c r="J43" s="450" t="e">
        <f t="shared" si="1"/>
        <v>#NUM!</v>
      </c>
    </row>
    <row r="44" spans="1:10" x14ac:dyDescent="0.25">
      <c r="A44" s="138">
        <v>14</v>
      </c>
      <c r="B44" s="210" t="s">
        <v>285</v>
      </c>
      <c r="C44" s="210">
        <v>1754</v>
      </c>
      <c r="D44" s="2"/>
      <c r="E44" s="2"/>
      <c r="F44" s="2"/>
      <c r="G44" s="32">
        <v>109</v>
      </c>
      <c r="H44" s="2"/>
      <c r="I44" s="2"/>
      <c r="J44" s="450" t="e">
        <f t="shared" si="1"/>
        <v>#NUM!</v>
      </c>
    </row>
    <row r="47" spans="1:10" ht="26.25" x14ac:dyDescent="0.4">
      <c r="E47" s="1" t="s">
        <v>173</v>
      </c>
      <c r="F47" s="1"/>
    </row>
    <row r="50" spans="1:10" x14ac:dyDescent="0.25">
      <c r="B50" s="18" t="s">
        <v>19</v>
      </c>
      <c r="C50" s="18"/>
    </row>
    <row r="51" spans="1:10" ht="15.75" thickBot="1" x14ac:dyDescent="0.3"/>
    <row r="52" spans="1:10" ht="15.75" thickBot="1" x14ac:dyDescent="0.3">
      <c r="A52" s="452" t="s">
        <v>0</v>
      </c>
      <c r="B52" s="453" t="s">
        <v>1</v>
      </c>
      <c r="C52" s="569" t="s">
        <v>412</v>
      </c>
      <c r="D52" s="454">
        <v>45333</v>
      </c>
      <c r="E52" s="446"/>
      <c r="F52" s="447">
        <v>45444</v>
      </c>
      <c r="G52" s="455">
        <v>45480</v>
      </c>
      <c r="H52" s="454"/>
      <c r="I52" s="444"/>
      <c r="J52" s="456" t="s">
        <v>2</v>
      </c>
    </row>
    <row r="53" spans="1:10" x14ac:dyDescent="0.25">
      <c r="A53" s="428">
        <v>1</v>
      </c>
      <c r="B53" s="498" t="s">
        <v>138</v>
      </c>
      <c r="C53" s="498">
        <v>2181</v>
      </c>
      <c r="D53" s="499">
        <v>255</v>
      </c>
      <c r="E53" s="500"/>
      <c r="F53" s="500">
        <v>221</v>
      </c>
      <c r="G53" s="501">
        <v>191</v>
      </c>
      <c r="H53" s="501"/>
      <c r="I53" s="501"/>
      <c r="J53" s="499">
        <f>LARGE(D53:I53,1)+LARGE(D53:I53,2)+LARGE(D53:I53,3)</f>
        <v>667</v>
      </c>
    </row>
    <row r="54" spans="1:10" x14ac:dyDescent="0.25">
      <c r="A54" s="21">
        <v>2</v>
      </c>
      <c r="B54" s="451" t="s">
        <v>174</v>
      </c>
      <c r="C54" s="451">
        <v>6324</v>
      </c>
      <c r="D54" s="25">
        <v>257</v>
      </c>
      <c r="E54" s="89"/>
      <c r="F54" s="89"/>
      <c r="G54" s="54"/>
      <c r="H54" s="54"/>
      <c r="I54" s="54"/>
      <c r="J54" s="25" t="e">
        <f>LARGE(D54:I54,1)+LARGE(D54:I54,2)+LARGE(D54:I54,3)</f>
        <v>#NUM!</v>
      </c>
    </row>
    <row r="55" spans="1:10" x14ac:dyDescent="0.25">
      <c r="A55" s="21">
        <v>3</v>
      </c>
      <c r="B55" s="33" t="s">
        <v>167</v>
      </c>
      <c r="C55" s="33">
        <v>4568</v>
      </c>
      <c r="D55" s="23"/>
      <c r="E55" s="89"/>
      <c r="F55" s="89"/>
      <c r="G55" s="55"/>
      <c r="H55" s="55"/>
      <c r="I55" s="55"/>
      <c r="J55" s="25" t="e">
        <f t="shared" ref="J55:J56" si="2">LARGE(D55:I55,1)+LARGE(D55:I55,2)+LARGE(D55:I55,3)</f>
        <v>#NUM!</v>
      </c>
    </row>
    <row r="56" spans="1:10" x14ac:dyDescent="0.25">
      <c r="A56" s="21">
        <v>4</v>
      </c>
      <c r="B56" s="33" t="s">
        <v>137</v>
      </c>
      <c r="C56" s="33">
        <v>2181</v>
      </c>
      <c r="D56" s="23"/>
      <c r="E56" s="89"/>
      <c r="F56" s="89"/>
      <c r="G56" s="55">
        <v>253</v>
      </c>
      <c r="H56" s="55"/>
      <c r="I56" s="55"/>
      <c r="J56" s="25" t="e">
        <f t="shared" si="2"/>
        <v>#NUM!</v>
      </c>
    </row>
    <row r="57" spans="1:10" x14ac:dyDescent="0.25">
      <c r="A57" s="21">
        <v>5</v>
      </c>
      <c r="B57" s="33"/>
      <c r="C57" s="33"/>
      <c r="D57" s="23"/>
      <c r="E57" s="89"/>
      <c r="F57" s="89"/>
      <c r="G57" s="55"/>
      <c r="H57" s="55"/>
      <c r="I57" s="55"/>
      <c r="J57" s="23" t="e">
        <f t="shared" ref="J57:J58" si="3">LARGE(D57:H57,1)+LARGE(D57:H57,2)+LARGE(D57:H57,3)</f>
        <v>#NUM!</v>
      </c>
    </row>
    <row r="58" spans="1:10" x14ac:dyDescent="0.25">
      <c r="A58" s="21">
        <v>6</v>
      </c>
      <c r="B58" s="33"/>
      <c r="C58" s="33"/>
      <c r="D58" s="23"/>
      <c r="E58" s="89"/>
      <c r="F58" s="90"/>
      <c r="G58" s="55"/>
      <c r="H58" s="55"/>
      <c r="I58" s="55"/>
      <c r="J58" s="23" t="e">
        <f t="shared" si="3"/>
        <v>#NUM!</v>
      </c>
    </row>
    <row r="62" spans="1:10" ht="26.25" x14ac:dyDescent="0.4">
      <c r="E62" s="1" t="s">
        <v>513</v>
      </c>
      <c r="F62" s="1"/>
    </row>
    <row r="65" spans="1:10" x14ac:dyDescent="0.25">
      <c r="B65" s="18" t="s">
        <v>19</v>
      </c>
      <c r="C65" s="18"/>
    </row>
    <row r="66" spans="1:10" ht="15.75" thickBot="1" x14ac:dyDescent="0.3"/>
    <row r="67" spans="1:10" ht="15.75" thickBot="1" x14ac:dyDescent="0.3">
      <c r="A67" s="452" t="s">
        <v>0</v>
      </c>
      <c r="B67" s="453" t="s">
        <v>1</v>
      </c>
      <c r="C67" s="569" t="s">
        <v>514</v>
      </c>
      <c r="D67" s="454">
        <v>45333</v>
      </c>
      <c r="E67" s="446"/>
      <c r="F67" s="447">
        <v>45444</v>
      </c>
      <c r="G67" s="455"/>
      <c r="H67" s="454"/>
      <c r="I67" s="444"/>
      <c r="J67" s="456" t="s">
        <v>2</v>
      </c>
    </row>
    <row r="68" spans="1:10" x14ac:dyDescent="0.25">
      <c r="A68" s="428">
        <v>1</v>
      </c>
      <c r="B68" s="498" t="s">
        <v>137</v>
      </c>
      <c r="C68" s="498">
        <v>2221</v>
      </c>
      <c r="D68" s="499"/>
      <c r="E68" s="500"/>
      <c r="F68" s="500">
        <v>261</v>
      </c>
      <c r="G68" s="501"/>
      <c r="H68" s="501"/>
      <c r="I68" s="501"/>
      <c r="J68" s="499" t="e">
        <f>LARGE(D68:I68,1)+LARGE(D68:I68,2)+LARGE(D68:I68,3)</f>
        <v>#NUM!</v>
      </c>
    </row>
    <row r="69" spans="1:10" x14ac:dyDescent="0.25">
      <c r="A69" s="21">
        <v>2</v>
      </c>
      <c r="B69" s="451" t="s">
        <v>167</v>
      </c>
      <c r="C69" s="451">
        <v>4568</v>
      </c>
      <c r="D69" s="25"/>
      <c r="E69" s="89"/>
      <c r="F69" s="89">
        <v>226</v>
      </c>
      <c r="G69" s="54"/>
      <c r="H69" s="54"/>
      <c r="I69" s="54"/>
      <c r="J69" s="25" t="e">
        <f>LARGE(D69:I69,1)+LARGE(D69:I69,2)+LARGE(D69:I69,3)</f>
        <v>#NUM!</v>
      </c>
    </row>
    <row r="70" spans="1:10" x14ac:dyDescent="0.25">
      <c r="A70" s="21">
        <v>3</v>
      </c>
      <c r="B70" s="33" t="s">
        <v>418</v>
      </c>
      <c r="C70" s="33">
        <v>7027</v>
      </c>
      <c r="D70" s="23"/>
      <c r="E70" s="89"/>
      <c r="F70" s="89">
        <v>181</v>
      </c>
      <c r="G70" s="55"/>
      <c r="H70" s="55"/>
      <c r="I70" s="55"/>
      <c r="J70" s="25" t="e">
        <f t="shared" ref="J70:J71" si="4">LARGE(D70:I70,1)+LARGE(D70:I70,2)+LARGE(D70:I70,3)</f>
        <v>#NUM!</v>
      </c>
    </row>
    <row r="71" spans="1:10" x14ac:dyDescent="0.25">
      <c r="A71" s="21">
        <v>4</v>
      </c>
      <c r="B71" s="33"/>
      <c r="C71" s="33"/>
      <c r="D71" s="23"/>
      <c r="E71" s="89"/>
      <c r="F71" s="89"/>
      <c r="G71" s="55"/>
      <c r="H71" s="55"/>
      <c r="I71" s="55"/>
      <c r="J71" s="25" t="e">
        <f t="shared" si="4"/>
        <v>#NUM!</v>
      </c>
    </row>
    <row r="72" spans="1:10" x14ac:dyDescent="0.25">
      <c r="A72" s="21">
        <v>5</v>
      </c>
      <c r="B72" s="33"/>
      <c r="C72" s="33"/>
      <c r="D72" s="23"/>
      <c r="E72" s="89"/>
      <c r="F72" s="89"/>
      <c r="G72" s="55"/>
      <c r="H72" s="55"/>
      <c r="I72" s="55"/>
      <c r="J72" s="23" t="e">
        <f t="shared" ref="J72:J73" si="5">LARGE(D72:H72,1)+LARGE(D72:H72,2)+LARGE(D72:H72,3)</f>
        <v>#NUM!</v>
      </c>
    </row>
    <row r="73" spans="1:10" x14ac:dyDescent="0.25">
      <c r="A73" s="21">
        <v>6</v>
      </c>
      <c r="B73" s="33"/>
      <c r="C73" s="33"/>
      <c r="D73" s="23"/>
      <c r="E73" s="89"/>
      <c r="F73" s="90"/>
      <c r="G73" s="55"/>
      <c r="H73" s="55"/>
      <c r="I73" s="55"/>
      <c r="J73" s="23" t="e">
        <f t="shared" si="5"/>
        <v>#NUM!</v>
      </c>
    </row>
  </sheetData>
  <sortState xmlns:xlrd2="http://schemas.microsoft.com/office/spreadsheetml/2017/richdata2" ref="B10:J12">
    <sortCondition descending="1" ref="J9"/>
  </sortState>
  <mergeCells count="5">
    <mergeCell ref="A1:B3"/>
    <mergeCell ref="D1:K7"/>
    <mergeCell ref="A4:B4"/>
    <mergeCell ref="A5:B5"/>
    <mergeCell ref="A6:B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K69"/>
  <sheetViews>
    <sheetView zoomScale="80" zoomScaleNormal="80" workbookViewId="0">
      <selection activeCell="G92" sqref="G92"/>
    </sheetView>
  </sheetViews>
  <sheetFormatPr baseColWidth="10" defaultRowHeight="15" x14ac:dyDescent="0.25"/>
  <cols>
    <col min="1" max="1" width="6.85546875" customWidth="1"/>
    <col min="2" max="2" width="55.7109375" customWidth="1"/>
    <col min="3" max="3" width="13.7109375" hidden="1" customWidth="1"/>
    <col min="4" max="4" width="13.7109375" customWidth="1"/>
    <col min="5" max="5" width="9.28515625" style="36" customWidth="1"/>
    <col min="6" max="7" width="9.85546875" style="70" customWidth="1"/>
    <col min="8" max="8" width="10.140625" style="36" customWidth="1"/>
    <col min="9" max="9" width="10.140625" customWidth="1"/>
    <col min="10" max="10" width="10.140625" style="36" customWidth="1"/>
    <col min="11" max="11" width="11.5703125" customWidth="1"/>
  </cols>
  <sheetData>
    <row r="1" spans="1:11" ht="15" customHeight="1" x14ac:dyDescent="0.25">
      <c r="A1" s="713" t="s">
        <v>71</v>
      </c>
      <c r="B1" s="713"/>
      <c r="C1" s="532"/>
      <c r="D1" s="714"/>
      <c r="E1" s="714"/>
      <c r="F1" s="714"/>
      <c r="G1" s="714"/>
      <c r="H1" s="714"/>
      <c r="I1" s="714"/>
      <c r="J1" s="714"/>
      <c r="K1" s="714"/>
    </row>
    <row r="2" spans="1:11" ht="15" customHeight="1" x14ac:dyDescent="0.25">
      <c r="A2" s="713"/>
      <c r="B2" s="713"/>
      <c r="C2" s="532"/>
      <c r="D2" s="714"/>
      <c r="E2" s="714"/>
      <c r="F2" s="714"/>
      <c r="G2" s="714"/>
      <c r="H2" s="714"/>
      <c r="I2" s="714"/>
      <c r="J2" s="714"/>
      <c r="K2" s="714"/>
    </row>
    <row r="3" spans="1:11" ht="15" customHeight="1" x14ac:dyDescent="0.25">
      <c r="A3" s="713"/>
      <c r="B3" s="713"/>
      <c r="C3" s="532"/>
      <c r="D3" s="714"/>
      <c r="E3" s="714"/>
      <c r="F3" s="714"/>
      <c r="G3" s="714"/>
      <c r="H3" s="714"/>
      <c r="I3" s="714"/>
      <c r="J3" s="714"/>
      <c r="K3" s="714"/>
    </row>
    <row r="4" spans="1:11" ht="26.25" x14ac:dyDescent="0.25">
      <c r="A4" s="716" t="s">
        <v>56</v>
      </c>
      <c r="B4" s="716"/>
      <c r="C4" s="533"/>
      <c r="D4" s="714"/>
      <c r="E4" s="714"/>
      <c r="F4" s="714"/>
      <c r="G4" s="714"/>
      <c r="H4" s="714"/>
      <c r="I4" s="714"/>
      <c r="J4" s="714"/>
      <c r="K4" s="714"/>
    </row>
    <row r="5" spans="1:11" x14ac:dyDescent="0.25">
      <c r="A5" s="717" t="s">
        <v>52</v>
      </c>
      <c r="B5" s="717"/>
      <c r="C5" s="534"/>
      <c r="D5" s="714"/>
      <c r="E5" s="714"/>
      <c r="F5" s="714"/>
      <c r="G5" s="714"/>
      <c r="H5" s="714"/>
      <c r="I5" s="714"/>
      <c r="J5" s="714"/>
      <c r="K5" s="714"/>
    </row>
    <row r="6" spans="1:11" x14ac:dyDescent="0.25">
      <c r="A6" s="720" t="s">
        <v>53</v>
      </c>
      <c r="B6" s="720"/>
      <c r="C6" s="513"/>
      <c r="D6" s="714"/>
      <c r="E6" s="714"/>
      <c r="F6" s="714"/>
      <c r="G6" s="714"/>
      <c r="H6" s="714"/>
      <c r="I6" s="714"/>
      <c r="J6" s="714"/>
      <c r="K6" s="714"/>
    </row>
    <row r="7" spans="1:11" x14ac:dyDescent="0.25">
      <c r="A7" s="720"/>
      <c r="B7" s="720"/>
      <c r="C7" s="513"/>
      <c r="D7" s="714"/>
      <c r="E7" s="714"/>
      <c r="F7" s="714"/>
      <c r="G7" s="714"/>
      <c r="H7" s="714"/>
      <c r="I7" s="714"/>
      <c r="J7" s="714"/>
      <c r="K7" s="714"/>
    </row>
    <row r="8" spans="1:11" x14ac:dyDescent="0.25">
      <c r="A8" s="721"/>
      <c r="B8" s="721"/>
      <c r="C8" s="546"/>
      <c r="D8" s="157"/>
      <c r="E8" s="158"/>
      <c r="F8" s="159"/>
      <c r="G8" s="159"/>
      <c r="H8" s="158"/>
      <c r="I8" s="157"/>
      <c r="J8" s="158"/>
      <c r="K8" s="119"/>
    </row>
    <row r="9" spans="1:11" x14ac:dyDescent="0.25">
      <c r="A9" s="546"/>
      <c r="B9" s="546"/>
      <c r="C9" s="546"/>
      <c r="D9" s="157"/>
      <c r="E9" s="158"/>
      <c r="F9" s="159"/>
      <c r="G9" s="159" t="s">
        <v>530</v>
      </c>
      <c r="H9" s="158"/>
      <c r="I9" s="157"/>
      <c r="J9" s="158"/>
      <c r="K9" s="119"/>
    </row>
    <row r="10" spans="1:11" x14ac:dyDescent="0.25">
      <c r="A10" s="142" t="s">
        <v>0</v>
      </c>
      <c r="B10" s="142" t="s">
        <v>183</v>
      </c>
      <c r="C10" s="142" t="s">
        <v>412</v>
      </c>
      <c r="D10" s="143">
        <v>45319</v>
      </c>
      <c r="E10" s="144">
        <v>45367</v>
      </c>
      <c r="F10" s="144">
        <v>45389</v>
      </c>
      <c r="G10" s="144">
        <v>45438</v>
      </c>
      <c r="H10" s="144">
        <v>45444</v>
      </c>
      <c r="I10" s="144">
        <v>45494</v>
      </c>
      <c r="J10" s="144"/>
      <c r="K10" s="142" t="s">
        <v>2</v>
      </c>
    </row>
    <row r="11" spans="1:11" ht="19.5" customHeight="1" x14ac:dyDescent="0.3">
      <c r="A11" s="364">
        <v>1</v>
      </c>
      <c r="B11" s="126" t="s">
        <v>205</v>
      </c>
      <c r="C11" s="180">
        <v>2348</v>
      </c>
      <c r="D11" s="122"/>
      <c r="E11" s="122">
        <v>270</v>
      </c>
      <c r="F11" s="123"/>
      <c r="G11" s="128">
        <v>272</v>
      </c>
      <c r="H11" s="127">
        <v>267</v>
      </c>
      <c r="I11" s="127"/>
      <c r="J11" s="127"/>
      <c r="K11" s="368">
        <f t="shared" ref="K11:K28" si="0">(LARGE(D11:J11,1)+LARGE(D11:J11,2)+LARGE(D11:J11,3))</f>
        <v>809</v>
      </c>
    </row>
    <row r="12" spans="1:11" ht="18.75" x14ac:dyDescent="0.3">
      <c r="A12" s="120">
        <v>2</v>
      </c>
      <c r="B12" s="121" t="s">
        <v>77</v>
      </c>
      <c r="C12" s="222">
        <v>1932</v>
      </c>
      <c r="D12" s="122">
        <v>258</v>
      </c>
      <c r="E12" s="122">
        <v>252</v>
      </c>
      <c r="F12" s="123">
        <v>240</v>
      </c>
      <c r="G12" s="123">
        <v>252</v>
      </c>
      <c r="H12" s="122"/>
      <c r="I12" s="122">
        <v>250</v>
      </c>
      <c r="J12" s="122"/>
      <c r="K12" s="368">
        <f t="shared" si="0"/>
        <v>762</v>
      </c>
    </row>
    <row r="13" spans="1:11" ht="18.75" x14ac:dyDescent="0.3">
      <c r="A13" s="120">
        <v>3</v>
      </c>
      <c r="B13" s="365" t="s">
        <v>75</v>
      </c>
      <c r="C13" s="559">
        <v>1927</v>
      </c>
      <c r="D13" s="617">
        <v>278</v>
      </c>
      <c r="E13" s="617"/>
      <c r="F13" s="618"/>
      <c r="G13" s="367"/>
      <c r="H13" s="366"/>
      <c r="I13" s="366"/>
      <c r="J13" s="366"/>
      <c r="K13" s="368" t="e">
        <f t="shared" si="0"/>
        <v>#NUM!</v>
      </c>
    </row>
    <row r="14" spans="1:11" ht="18.75" x14ac:dyDescent="0.3">
      <c r="A14" s="120">
        <v>4</v>
      </c>
      <c r="B14" s="126" t="s">
        <v>78</v>
      </c>
      <c r="C14" s="180">
        <v>2590</v>
      </c>
      <c r="D14" s="122">
        <v>242</v>
      </c>
      <c r="E14" s="122"/>
      <c r="F14" s="123"/>
      <c r="G14" s="128"/>
      <c r="H14" s="127"/>
      <c r="I14" s="127"/>
      <c r="J14" s="127"/>
      <c r="K14" s="368" t="e">
        <f t="shared" si="0"/>
        <v>#NUM!</v>
      </c>
    </row>
    <row r="15" spans="1:11" ht="18.75" x14ac:dyDescent="0.3">
      <c r="A15" s="120">
        <v>5</v>
      </c>
      <c r="B15" s="121" t="s">
        <v>80</v>
      </c>
      <c r="C15" s="222">
        <v>5109</v>
      </c>
      <c r="D15" s="122">
        <v>239</v>
      </c>
      <c r="E15" s="122"/>
      <c r="F15" s="123"/>
      <c r="G15" s="123"/>
      <c r="H15" s="122"/>
      <c r="I15" s="122"/>
      <c r="J15" s="122"/>
      <c r="K15" s="368" t="e">
        <f t="shared" si="0"/>
        <v>#NUM!</v>
      </c>
    </row>
    <row r="16" spans="1:11" ht="18.75" x14ac:dyDescent="0.3">
      <c r="A16" s="120">
        <v>6</v>
      </c>
      <c r="B16" s="126" t="s">
        <v>83</v>
      </c>
      <c r="C16" s="180">
        <v>4438</v>
      </c>
      <c r="D16" s="122">
        <v>201</v>
      </c>
      <c r="E16" s="122"/>
      <c r="F16" s="123"/>
      <c r="G16" s="128"/>
      <c r="H16" s="127"/>
      <c r="I16" s="127"/>
      <c r="J16" s="127"/>
      <c r="K16" s="368" t="e">
        <f t="shared" si="0"/>
        <v>#NUM!</v>
      </c>
    </row>
    <row r="17" spans="1:11" ht="18.75" x14ac:dyDescent="0.3">
      <c r="A17" s="120">
        <v>7</v>
      </c>
      <c r="B17" s="126" t="s">
        <v>84</v>
      </c>
      <c r="C17" s="180">
        <v>2130</v>
      </c>
      <c r="D17" s="122">
        <v>198</v>
      </c>
      <c r="E17" s="619"/>
      <c r="F17" s="620">
        <v>207</v>
      </c>
      <c r="G17" s="131"/>
      <c r="H17" s="130"/>
      <c r="I17" s="130"/>
      <c r="J17" s="130"/>
      <c r="K17" s="368" t="e">
        <f t="shared" si="0"/>
        <v>#NUM!</v>
      </c>
    </row>
    <row r="18" spans="1:11" ht="18.75" x14ac:dyDescent="0.3">
      <c r="A18" s="120">
        <v>8</v>
      </c>
      <c r="B18" s="126" t="s">
        <v>85</v>
      </c>
      <c r="C18" s="180">
        <v>4139</v>
      </c>
      <c r="D18" s="122">
        <v>198</v>
      </c>
      <c r="E18" s="619"/>
      <c r="F18" s="620"/>
      <c r="G18" s="131"/>
      <c r="H18" s="130"/>
      <c r="I18" s="130"/>
      <c r="J18" s="130"/>
      <c r="K18" s="368" t="e">
        <f t="shared" si="0"/>
        <v>#NUM!</v>
      </c>
    </row>
    <row r="19" spans="1:11" ht="18.75" x14ac:dyDescent="0.3">
      <c r="A19" s="120">
        <v>9</v>
      </c>
      <c r="B19" s="126" t="s">
        <v>90</v>
      </c>
      <c r="C19" s="180">
        <v>6352</v>
      </c>
      <c r="D19" s="122">
        <v>138</v>
      </c>
      <c r="E19" s="122"/>
      <c r="F19" s="123"/>
      <c r="G19" s="128"/>
      <c r="H19" s="127"/>
      <c r="I19" s="127"/>
      <c r="J19" s="127"/>
      <c r="K19" s="368" t="e">
        <f t="shared" si="0"/>
        <v>#NUM!</v>
      </c>
    </row>
    <row r="20" spans="1:11" ht="18.75" x14ac:dyDescent="0.3">
      <c r="A20" s="120">
        <v>10</v>
      </c>
      <c r="B20" s="126" t="s">
        <v>91</v>
      </c>
      <c r="C20" s="180">
        <v>6335</v>
      </c>
      <c r="D20" s="122">
        <v>129</v>
      </c>
      <c r="E20" s="153"/>
      <c r="F20" s="123"/>
      <c r="G20" s="128"/>
      <c r="H20" s="127"/>
      <c r="I20" s="127"/>
      <c r="J20" s="127"/>
      <c r="K20" s="368" t="e">
        <f t="shared" si="0"/>
        <v>#NUM!</v>
      </c>
    </row>
    <row r="21" spans="1:11" ht="18.75" x14ac:dyDescent="0.3">
      <c r="A21" s="120">
        <v>11</v>
      </c>
      <c r="B21" s="126" t="s">
        <v>92</v>
      </c>
      <c r="C21" s="180">
        <v>2519</v>
      </c>
      <c r="D21" s="122">
        <v>127</v>
      </c>
      <c r="E21" s="153"/>
      <c r="F21" s="123"/>
      <c r="G21" s="128"/>
      <c r="H21" s="127"/>
      <c r="I21" s="127"/>
      <c r="J21" s="127"/>
      <c r="K21" s="368" t="e">
        <f t="shared" si="0"/>
        <v>#NUM!</v>
      </c>
    </row>
    <row r="22" spans="1:11" ht="18.75" x14ac:dyDescent="0.3">
      <c r="A22" s="120">
        <v>12</v>
      </c>
      <c r="B22" s="126" t="s">
        <v>79</v>
      </c>
      <c r="C22" s="180">
        <v>1786</v>
      </c>
      <c r="D22" s="122"/>
      <c r="E22" s="153">
        <v>146</v>
      </c>
      <c r="F22" s="123"/>
      <c r="G22" s="128"/>
      <c r="H22" s="127"/>
      <c r="I22" s="127"/>
      <c r="J22" s="127"/>
      <c r="K22" s="368" t="e">
        <f t="shared" si="0"/>
        <v>#NUM!</v>
      </c>
    </row>
    <row r="23" spans="1:11" ht="18.75" x14ac:dyDescent="0.3">
      <c r="A23" s="120">
        <v>13</v>
      </c>
      <c r="B23" s="126" t="s">
        <v>106</v>
      </c>
      <c r="C23" s="180">
        <v>5711</v>
      </c>
      <c r="D23" s="122"/>
      <c r="E23" s="153"/>
      <c r="F23" s="123">
        <v>200</v>
      </c>
      <c r="G23" s="128"/>
      <c r="H23" s="127"/>
      <c r="I23" s="127"/>
      <c r="J23" s="127"/>
      <c r="K23" s="368" t="e">
        <f t="shared" si="0"/>
        <v>#NUM!</v>
      </c>
    </row>
    <row r="24" spans="1:11" ht="18.75" x14ac:dyDescent="0.3">
      <c r="A24" s="120">
        <v>14</v>
      </c>
      <c r="B24" s="126" t="s">
        <v>288</v>
      </c>
      <c r="C24" s="180">
        <v>3970</v>
      </c>
      <c r="D24" s="122"/>
      <c r="E24" s="153"/>
      <c r="F24" s="123">
        <v>186</v>
      </c>
      <c r="G24" s="128"/>
      <c r="H24" s="127"/>
      <c r="I24" s="127"/>
      <c r="J24" s="127"/>
      <c r="K24" s="368" t="e">
        <f t="shared" si="0"/>
        <v>#NUM!</v>
      </c>
    </row>
    <row r="25" spans="1:11" ht="18.75" x14ac:dyDescent="0.3">
      <c r="A25" s="120">
        <v>15</v>
      </c>
      <c r="B25" s="126" t="s">
        <v>236</v>
      </c>
      <c r="C25" s="180">
        <v>6610</v>
      </c>
      <c r="D25" s="122"/>
      <c r="E25" s="122"/>
      <c r="F25" s="123">
        <v>183</v>
      </c>
      <c r="G25" s="128"/>
      <c r="H25" s="127"/>
      <c r="I25" s="127"/>
      <c r="J25" s="127"/>
      <c r="K25" s="368" t="e">
        <f t="shared" si="0"/>
        <v>#NUM!</v>
      </c>
    </row>
    <row r="26" spans="1:11" ht="18.75" x14ac:dyDescent="0.3">
      <c r="A26" s="120">
        <v>16</v>
      </c>
      <c r="B26" s="126" t="s">
        <v>460</v>
      </c>
      <c r="C26" s="180">
        <v>1929</v>
      </c>
      <c r="D26" s="122"/>
      <c r="E26" s="153"/>
      <c r="F26" s="123"/>
      <c r="G26" s="128"/>
      <c r="H26" s="127">
        <v>279</v>
      </c>
      <c r="I26" s="127"/>
      <c r="J26" s="127"/>
      <c r="K26" s="368" t="e">
        <f t="shared" si="0"/>
        <v>#NUM!</v>
      </c>
    </row>
    <row r="27" spans="1:11" ht="18.75" x14ac:dyDescent="0.3">
      <c r="A27" s="120">
        <v>17</v>
      </c>
      <c r="B27" s="126" t="s">
        <v>499</v>
      </c>
      <c r="C27" s="180">
        <v>2305</v>
      </c>
      <c r="D27" s="122"/>
      <c r="E27" s="122"/>
      <c r="F27" s="123"/>
      <c r="G27" s="128"/>
      <c r="H27" s="127">
        <v>272</v>
      </c>
      <c r="I27" s="127"/>
      <c r="J27" s="127"/>
      <c r="K27" s="368" t="e">
        <f t="shared" si="0"/>
        <v>#NUM!</v>
      </c>
    </row>
    <row r="28" spans="1:11" ht="18.75" x14ac:dyDescent="0.3">
      <c r="A28" s="120">
        <v>18</v>
      </c>
      <c r="B28" s="126" t="s">
        <v>30</v>
      </c>
      <c r="C28" s="180">
        <v>2110</v>
      </c>
      <c r="D28" s="127"/>
      <c r="E28" s="129"/>
      <c r="F28" s="128"/>
      <c r="G28" s="128"/>
      <c r="H28" s="127">
        <v>230</v>
      </c>
      <c r="I28" s="127"/>
      <c r="J28" s="127"/>
      <c r="K28" s="368" t="e">
        <f t="shared" si="0"/>
        <v>#NUM!</v>
      </c>
    </row>
    <row r="29" spans="1:11" ht="18.75" x14ac:dyDescent="0.3">
      <c r="A29" s="120">
        <v>19</v>
      </c>
      <c r="B29" s="126" t="s">
        <v>523</v>
      </c>
      <c r="C29" s="180">
        <v>3193</v>
      </c>
      <c r="D29" s="127"/>
      <c r="E29" s="129"/>
      <c r="F29" s="128"/>
      <c r="G29" s="128">
        <v>165</v>
      </c>
      <c r="H29" s="127"/>
      <c r="I29" s="127"/>
      <c r="J29" s="127"/>
      <c r="K29" s="368" t="e">
        <f t="shared" ref="K29:K35" si="1">(LARGE(D29:J29,1)+LARGE(D29:J29,2)+LARGE(D29:J29,3))</f>
        <v>#NUM!</v>
      </c>
    </row>
    <row r="30" spans="1:11" ht="18.75" x14ac:dyDescent="0.3">
      <c r="A30" s="120">
        <v>20</v>
      </c>
      <c r="B30" s="126"/>
      <c r="C30" s="180"/>
      <c r="D30" s="127"/>
      <c r="E30" s="129"/>
      <c r="F30" s="128"/>
      <c r="G30" s="128"/>
      <c r="H30" s="127"/>
      <c r="I30" s="127"/>
      <c r="J30" s="127"/>
      <c r="K30" s="368" t="e">
        <f t="shared" si="1"/>
        <v>#NUM!</v>
      </c>
    </row>
    <row r="31" spans="1:11" ht="18.75" x14ac:dyDescent="0.3">
      <c r="A31" s="120">
        <v>21</v>
      </c>
      <c r="B31" s="126"/>
      <c r="C31" s="180"/>
      <c r="D31" s="127"/>
      <c r="E31" s="130"/>
      <c r="F31" s="131"/>
      <c r="G31" s="131"/>
      <c r="H31" s="130"/>
      <c r="I31" s="130"/>
      <c r="J31" s="130"/>
      <c r="K31" s="368" t="e">
        <f t="shared" si="1"/>
        <v>#NUM!</v>
      </c>
    </row>
    <row r="32" spans="1:11" ht="18.75" x14ac:dyDescent="0.3">
      <c r="A32" s="120">
        <v>22</v>
      </c>
      <c r="B32" s="126"/>
      <c r="C32" s="180"/>
      <c r="D32" s="127"/>
      <c r="E32" s="129"/>
      <c r="F32" s="128"/>
      <c r="G32" s="128"/>
      <c r="H32" s="127"/>
      <c r="I32" s="127"/>
      <c r="J32" s="127"/>
      <c r="K32" s="368" t="e">
        <f t="shared" si="1"/>
        <v>#NUM!</v>
      </c>
    </row>
    <row r="33" spans="1:11" ht="18.75" x14ac:dyDescent="0.3">
      <c r="A33" s="120">
        <v>23</v>
      </c>
      <c r="B33" s="126"/>
      <c r="C33" s="180"/>
      <c r="D33" s="127"/>
      <c r="E33" s="129"/>
      <c r="F33" s="128"/>
      <c r="G33" s="128"/>
      <c r="H33" s="127"/>
      <c r="I33" s="127"/>
      <c r="J33" s="127"/>
      <c r="K33" s="368" t="e">
        <f t="shared" si="1"/>
        <v>#NUM!</v>
      </c>
    </row>
    <row r="34" spans="1:11" ht="18.75" x14ac:dyDescent="0.3">
      <c r="A34" s="120">
        <v>24</v>
      </c>
      <c r="B34" s="126"/>
      <c r="C34" s="180"/>
      <c r="D34" s="127"/>
      <c r="E34" s="127"/>
      <c r="F34" s="128"/>
      <c r="G34" s="128"/>
      <c r="H34" s="127"/>
      <c r="I34" s="127"/>
      <c r="J34" s="127"/>
      <c r="K34" s="368" t="e">
        <f t="shared" si="1"/>
        <v>#NUM!</v>
      </c>
    </row>
    <row r="35" spans="1:11" ht="18.75" x14ac:dyDescent="0.3">
      <c r="A35" s="120">
        <v>25</v>
      </c>
      <c r="B35" s="126"/>
      <c r="C35" s="180"/>
      <c r="D35" s="127"/>
      <c r="E35" s="127"/>
      <c r="F35" s="128"/>
      <c r="G35" s="128"/>
      <c r="H35" s="127"/>
      <c r="I35" s="127"/>
      <c r="J35" s="127"/>
      <c r="K35" s="368" t="e">
        <f t="shared" si="1"/>
        <v>#NUM!</v>
      </c>
    </row>
    <row r="36" spans="1:11" x14ac:dyDescent="0.25">
      <c r="A36" s="120"/>
      <c r="B36" s="126"/>
      <c r="C36" s="126"/>
      <c r="D36" s="127"/>
      <c r="E36" s="129"/>
      <c r="F36" s="128"/>
      <c r="G36" s="128"/>
      <c r="H36" s="127"/>
      <c r="I36" s="127"/>
      <c r="J36" s="127"/>
      <c r="K36" s="124"/>
    </row>
    <row r="37" spans="1:11" x14ac:dyDescent="0.25">
      <c r="A37" s="120"/>
      <c r="B37" s="126"/>
      <c r="C37" s="126"/>
      <c r="D37" s="127"/>
      <c r="E37" s="129"/>
      <c r="F37" s="128"/>
      <c r="G37" s="128"/>
      <c r="H37" s="127"/>
      <c r="I37" s="127"/>
      <c r="J37" s="127"/>
      <c r="K37" s="124"/>
    </row>
    <row r="38" spans="1:11" x14ac:dyDescent="0.25">
      <c r="A38" s="120"/>
      <c r="B38" s="126"/>
      <c r="C38" s="126"/>
      <c r="D38" s="127"/>
      <c r="E38" s="129"/>
      <c r="F38" s="128"/>
      <c r="G38" s="128"/>
      <c r="H38" s="127"/>
      <c r="I38" s="127"/>
      <c r="J38" s="127"/>
      <c r="K38" s="124"/>
    </row>
    <row r="39" spans="1:11" x14ac:dyDescent="0.25">
      <c r="A39" s="142" t="s">
        <v>0</v>
      </c>
      <c r="B39" s="142" t="s">
        <v>184</v>
      </c>
      <c r="C39" s="142" t="s">
        <v>412</v>
      </c>
      <c r="D39" s="143">
        <v>45319</v>
      </c>
      <c r="E39" s="144">
        <v>45367</v>
      </c>
      <c r="F39" s="144">
        <v>45389</v>
      </c>
      <c r="G39" s="144">
        <v>45438</v>
      </c>
      <c r="H39" s="144">
        <v>45444</v>
      </c>
      <c r="I39" s="144">
        <v>45494</v>
      </c>
      <c r="J39" s="144"/>
      <c r="K39" s="142" t="s">
        <v>2</v>
      </c>
    </row>
    <row r="40" spans="1:11" x14ac:dyDescent="0.25">
      <c r="A40" s="120">
        <v>1</v>
      </c>
      <c r="B40" s="126" t="s">
        <v>76</v>
      </c>
      <c r="C40" s="180">
        <v>1695</v>
      </c>
      <c r="D40" s="122">
        <v>269</v>
      </c>
      <c r="E40" s="153"/>
      <c r="F40" s="123"/>
      <c r="G40" s="123">
        <v>267</v>
      </c>
      <c r="H40" s="127"/>
      <c r="I40" s="127"/>
      <c r="J40" s="127"/>
      <c r="K40" s="124" t="e">
        <f t="shared" ref="K40:K50" si="2">(LARGE(D40:J40,1)+LARGE(D40:J40,2)+LARGE(D40:J40,3))</f>
        <v>#NUM!</v>
      </c>
    </row>
    <row r="41" spans="1:11" x14ac:dyDescent="0.25">
      <c r="A41" s="120">
        <v>2</v>
      </c>
      <c r="B41" s="126" t="s">
        <v>79</v>
      </c>
      <c r="C41" s="560">
        <v>1786</v>
      </c>
      <c r="D41" s="690">
        <v>241</v>
      </c>
      <c r="E41" s="153"/>
      <c r="F41" s="123"/>
      <c r="G41" s="123"/>
      <c r="H41" s="127"/>
      <c r="I41" s="127"/>
      <c r="J41" s="127"/>
      <c r="K41" s="124" t="e">
        <f t="shared" si="2"/>
        <v>#NUM!</v>
      </c>
    </row>
    <row r="42" spans="1:11" x14ac:dyDescent="0.25">
      <c r="A42" s="120">
        <v>3</v>
      </c>
      <c r="B42" s="126" t="s">
        <v>81</v>
      </c>
      <c r="C42" s="180">
        <v>1828</v>
      </c>
      <c r="D42" s="619">
        <v>236</v>
      </c>
      <c r="E42" s="122"/>
      <c r="F42" s="123"/>
      <c r="G42" s="123"/>
      <c r="H42" s="127"/>
      <c r="I42" s="127"/>
      <c r="J42" s="127"/>
      <c r="K42" s="124" t="e">
        <f t="shared" si="2"/>
        <v>#NUM!</v>
      </c>
    </row>
    <row r="43" spans="1:11" x14ac:dyDescent="0.25">
      <c r="A43" s="120">
        <v>4</v>
      </c>
      <c r="B43" s="126" t="s">
        <v>82</v>
      </c>
      <c r="C43" s="180">
        <v>2368</v>
      </c>
      <c r="D43" s="122">
        <v>213</v>
      </c>
      <c r="E43" s="122"/>
      <c r="F43" s="123"/>
      <c r="G43" s="123"/>
      <c r="H43" s="127"/>
      <c r="I43" s="127"/>
      <c r="J43" s="127"/>
      <c r="K43" s="124" t="e">
        <f t="shared" si="2"/>
        <v>#NUM!</v>
      </c>
    </row>
    <row r="44" spans="1:11" x14ac:dyDescent="0.25">
      <c r="A44" s="120">
        <v>5</v>
      </c>
      <c r="B44" s="126" t="s">
        <v>86</v>
      </c>
      <c r="C44" s="180">
        <v>3892</v>
      </c>
      <c r="D44" s="619">
        <v>192</v>
      </c>
      <c r="E44" s="619"/>
      <c r="F44" s="620"/>
      <c r="G44" s="620"/>
      <c r="H44" s="130"/>
      <c r="I44" s="130"/>
      <c r="J44" s="130"/>
      <c r="K44" s="124" t="e">
        <f t="shared" si="2"/>
        <v>#NUM!</v>
      </c>
    </row>
    <row r="45" spans="1:11" x14ac:dyDescent="0.25">
      <c r="A45" s="120">
        <v>6</v>
      </c>
      <c r="B45" s="126" t="s">
        <v>87</v>
      </c>
      <c r="C45" s="180">
        <v>1803</v>
      </c>
      <c r="D45" s="619">
        <v>186</v>
      </c>
      <c r="E45" s="619"/>
      <c r="F45" s="620"/>
      <c r="G45" s="620"/>
      <c r="H45" s="130"/>
      <c r="I45" s="130">
        <v>229</v>
      </c>
      <c r="J45" s="130"/>
      <c r="K45" s="124" t="e">
        <f t="shared" si="2"/>
        <v>#NUM!</v>
      </c>
    </row>
    <row r="46" spans="1:11" x14ac:dyDescent="0.25">
      <c r="A46" s="120">
        <v>7</v>
      </c>
      <c r="B46" s="126" t="s">
        <v>88</v>
      </c>
      <c r="C46" s="180">
        <v>1757</v>
      </c>
      <c r="D46" s="122">
        <v>183</v>
      </c>
      <c r="E46" s="153"/>
      <c r="F46" s="123"/>
      <c r="G46" s="123"/>
      <c r="H46" s="127"/>
      <c r="I46" s="127"/>
      <c r="J46" s="127"/>
      <c r="K46" s="124" t="e">
        <f t="shared" si="2"/>
        <v>#NUM!</v>
      </c>
    </row>
    <row r="47" spans="1:11" x14ac:dyDescent="0.25">
      <c r="A47" s="120">
        <v>8</v>
      </c>
      <c r="B47" s="126" t="s">
        <v>89</v>
      </c>
      <c r="C47" s="180">
        <v>1984</v>
      </c>
      <c r="D47" s="122">
        <v>168</v>
      </c>
      <c r="E47" s="153">
        <v>156</v>
      </c>
      <c r="F47" s="123"/>
      <c r="G47" s="123"/>
      <c r="H47" s="127"/>
      <c r="I47" s="127"/>
      <c r="J47" s="127"/>
      <c r="K47" s="124" t="e">
        <f t="shared" si="2"/>
        <v>#NUM!</v>
      </c>
    </row>
    <row r="48" spans="1:11" x14ac:dyDescent="0.25">
      <c r="A48" s="120">
        <v>9</v>
      </c>
      <c r="B48" s="126" t="s">
        <v>93</v>
      </c>
      <c r="C48" s="180">
        <v>2313</v>
      </c>
      <c r="D48" s="619">
        <v>48</v>
      </c>
      <c r="E48" s="122"/>
      <c r="F48" s="123"/>
      <c r="G48" s="123"/>
      <c r="H48" s="127"/>
      <c r="I48" s="127"/>
      <c r="J48" s="127"/>
      <c r="K48" s="124" t="e">
        <f t="shared" si="2"/>
        <v>#NUM!</v>
      </c>
    </row>
    <row r="49" spans="1:11" x14ac:dyDescent="0.25">
      <c r="A49" s="120">
        <v>10</v>
      </c>
      <c r="B49" s="126" t="s">
        <v>206</v>
      </c>
      <c r="C49" s="180">
        <v>1695</v>
      </c>
      <c r="D49" s="122"/>
      <c r="E49" s="619">
        <v>265</v>
      </c>
      <c r="F49" s="620"/>
      <c r="G49" s="620"/>
      <c r="H49" s="130"/>
      <c r="I49" s="130"/>
      <c r="J49" s="130"/>
      <c r="K49" s="124" t="e">
        <f t="shared" si="2"/>
        <v>#NUM!</v>
      </c>
    </row>
    <row r="50" spans="1:11" x14ac:dyDescent="0.25">
      <c r="A50" s="120">
        <v>11</v>
      </c>
      <c r="B50" s="126" t="s">
        <v>207</v>
      </c>
      <c r="C50" s="180">
        <v>1895</v>
      </c>
      <c r="D50" s="122"/>
      <c r="E50" s="153">
        <v>226</v>
      </c>
      <c r="F50" s="123"/>
      <c r="G50" s="123"/>
      <c r="H50" s="127"/>
      <c r="I50" s="127"/>
      <c r="J50" s="127"/>
      <c r="K50" s="124" t="e">
        <f t="shared" si="2"/>
        <v>#NUM!</v>
      </c>
    </row>
    <row r="51" spans="1:11" x14ac:dyDescent="0.25">
      <c r="A51" s="120">
        <v>12</v>
      </c>
      <c r="B51" s="126" t="s">
        <v>208</v>
      </c>
      <c r="C51" s="180">
        <v>4090</v>
      </c>
      <c r="D51" s="619"/>
      <c r="E51" s="619">
        <v>216</v>
      </c>
      <c r="F51" s="620"/>
      <c r="G51" s="620"/>
      <c r="H51" s="130"/>
      <c r="I51" s="130"/>
      <c r="J51" s="130"/>
      <c r="K51" s="124" t="e">
        <f t="shared" ref="K51:K69" si="3">(LARGE(D51:J51,1)+LARGE(D51:J51,2)+LARGE(D51:J51,3))</f>
        <v>#NUM!</v>
      </c>
    </row>
    <row r="52" spans="1:11" x14ac:dyDescent="0.25">
      <c r="A52" s="120">
        <v>13</v>
      </c>
      <c r="B52" s="126" t="s">
        <v>209</v>
      </c>
      <c r="C52" s="180">
        <v>1770</v>
      </c>
      <c r="D52" s="122"/>
      <c r="E52" s="153">
        <v>216</v>
      </c>
      <c r="F52" s="123"/>
      <c r="G52" s="123"/>
      <c r="H52" s="127"/>
      <c r="I52" s="127"/>
      <c r="J52" s="127"/>
      <c r="K52" s="124" t="e">
        <f t="shared" si="3"/>
        <v>#NUM!</v>
      </c>
    </row>
    <row r="53" spans="1:11" x14ac:dyDescent="0.25">
      <c r="A53" s="120">
        <v>14</v>
      </c>
      <c r="B53" s="126" t="s">
        <v>210</v>
      </c>
      <c r="C53" s="180">
        <v>1701</v>
      </c>
      <c r="D53" s="122"/>
      <c r="E53" s="122">
        <v>213</v>
      </c>
      <c r="F53" s="123"/>
      <c r="G53" s="123"/>
      <c r="H53" s="127"/>
      <c r="I53" s="127"/>
      <c r="J53" s="127"/>
      <c r="K53" s="124" t="e">
        <f t="shared" si="3"/>
        <v>#NUM!</v>
      </c>
    </row>
    <row r="54" spans="1:11" x14ac:dyDescent="0.25">
      <c r="A54" s="120">
        <v>15</v>
      </c>
      <c r="B54" s="126" t="s">
        <v>289</v>
      </c>
      <c r="C54" s="180">
        <v>4945</v>
      </c>
      <c r="D54" s="122"/>
      <c r="E54" s="122"/>
      <c r="F54" s="123">
        <v>267</v>
      </c>
      <c r="G54" s="123"/>
      <c r="H54" s="127"/>
      <c r="I54" s="127"/>
      <c r="J54" s="127"/>
      <c r="K54" s="124" t="e">
        <f t="shared" si="3"/>
        <v>#NUM!</v>
      </c>
    </row>
    <row r="55" spans="1:11" x14ac:dyDescent="0.25">
      <c r="A55" s="120">
        <v>16</v>
      </c>
      <c r="B55" s="126" t="s">
        <v>290</v>
      </c>
      <c r="C55" s="180">
        <v>1987</v>
      </c>
      <c r="D55" s="122"/>
      <c r="E55" s="122"/>
      <c r="F55" s="123">
        <v>217</v>
      </c>
      <c r="G55" s="123"/>
      <c r="H55" s="127"/>
      <c r="I55" s="127"/>
      <c r="J55" s="127"/>
      <c r="K55" s="124" t="e">
        <f t="shared" si="3"/>
        <v>#NUM!</v>
      </c>
    </row>
    <row r="56" spans="1:11" x14ac:dyDescent="0.25">
      <c r="A56" s="120">
        <v>17</v>
      </c>
      <c r="B56" s="126" t="s">
        <v>75</v>
      </c>
      <c r="C56" s="180">
        <v>1827</v>
      </c>
      <c r="D56" s="122"/>
      <c r="E56" s="153"/>
      <c r="F56" s="123"/>
      <c r="G56" s="123"/>
      <c r="H56" s="127">
        <v>276</v>
      </c>
      <c r="I56" s="127">
        <v>272</v>
      </c>
      <c r="J56" s="127"/>
      <c r="K56" s="124" t="e">
        <f t="shared" si="3"/>
        <v>#NUM!</v>
      </c>
    </row>
    <row r="57" spans="1:11" x14ac:dyDescent="0.25">
      <c r="A57" s="120">
        <v>18</v>
      </c>
      <c r="B57" s="126" t="s">
        <v>107</v>
      </c>
      <c r="C57" s="180">
        <v>3702</v>
      </c>
      <c r="D57" s="130"/>
      <c r="E57" s="127"/>
      <c r="F57" s="128"/>
      <c r="G57" s="128"/>
      <c r="H57" s="127">
        <v>228</v>
      </c>
      <c r="I57" s="127"/>
      <c r="J57" s="127"/>
      <c r="K57" s="124" t="e">
        <f t="shared" si="3"/>
        <v>#NUM!</v>
      </c>
    </row>
    <row r="58" spans="1:11" x14ac:dyDescent="0.25">
      <c r="A58" s="120">
        <v>19</v>
      </c>
      <c r="B58" s="126" t="s">
        <v>500</v>
      </c>
      <c r="C58" s="180">
        <v>2133</v>
      </c>
      <c r="D58" s="127"/>
      <c r="E58" s="130"/>
      <c r="F58" s="131"/>
      <c r="G58" s="131"/>
      <c r="H58" s="130">
        <v>63</v>
      </c>
      <c r="I58" s="130"/>
      <c r="J58" s="130"/>
      <c r="K58" s="124" t="e">
        <f t="shared" si="3"/>
        <v>#NUM!</v>
      </c>
    </row>
    <row r="59" spans="1:11" x14ac:dyDescent="0.25">
      <c r="A59" s="120">
        <v>20</v>
      </c>
      <c r="B59" s="126" t="s">
        <v>522</v>
      </c>
      <c r="C59" s="180">
        <v>1723</v>
      </c>
      <c r="D59" s="127"/>
      <c r="E59" s="127"/>
      <c r="F59" s="128"/>
      <c r="G59" s="128">
        <v>245</v>
      </c>
      <c r="H59" s="127"/>
      <c r="I59" s="127"/>
      <c r="J59" s="127"/>
      <c r="K59" s="124" t="e">
        <f t="shared" si="3"/>
        <v>#NUM!</v>
      </c>
    </row>
    <row r="60" spans="1:11" x14ac:dyDescent="0.25">
      <c r="A60" s="120">
        <v>21</v>
      </c>
      <c r="B60" s="126" t="s">
        <v>44</v>
      </c>
      <c r="C60" s="180">
        <v>2007</v>
      </c>
      <c r="D60" s="127"/>
      <c r="E60" s="130"/>
      <c r="F60" s="131"/>
      <c r="G60" s="131">
        <v>236</v>
      </c>
      <c r="H60" s="130"/>
      <c r="I60" s="130">
        <v>226</v>
      </c>
      <c r="J60" s="130"/>
      <c r="K60" s="124" t="e">
        <f t="shared" si="3"/>
        <v>#NUM!</v>
      </c>
    </row>
    <row r="61" spans="1:11" x14ac:dyDescent="0.25">
      <c r="A61" s="120">
        <v>22</v>
      </c>
      <c r="B61" s="126" t="s">
        <v>336</v>
      </c>
      <c r="C61" s="180">
        <v>2039</v>
      </c>
      <c r="D61" s="127"/>
      <c r="E61" s="127"/>
      <c r="F61" s="128"/>
      <c r="G61" s="128">
        <v>230</v>
      </c>
      <c r="H61" s="127"/>
      <c r="I61" s="127"/>
      <c r="J61" s="127"/>
      <c r="K61" s="124" t="e">
        <f t="shared" si="3"/>
        <v>#NUM!</v>
      </c>
    </row>
    <row r="62" spans="1:11" x14ac:dyDescent="0.25">
      <c r="A62" s="120">
        <v>23</v>
      </c>
      <c r="B62" s="126" t="s">
        <v>565</v>
      </c>
      <c r="C62" s="560">
        <v>3804</v>
      </c>
      <c r="D62" s="132"/>
      <c r="E62" s="127"/>
      <c r="F62" s="128"/>
      <c r="G62" s="128">
        <v>65</v>
      </c>
      <c r="H62" s="127"/>
      <c r="I62" s="127"/>
      <c r="J62" s="127"/>
      <c r="K62" s="124" t="e">
        <f t="shared" si="3"/>
        <v>#NUM!</v>
      </c>
    </row>
    <row r="63" spans="1:11" x14ac:dyDescent="0.25">
      <c r="A63" s="120">
        <v>24</v>
      </c>
      <c r="B63" s="126" t="s">
        <v>589</v>
      </c>
      <c r="C63" s="180">
        <v>5455</v>
      </c>
      <c r="D63" s="130"/>
      <c r="E63" s="130"/>
      <c r="F63" s="131"/>
      <c r="G63" s="131"/>
      <c r="H63" s="130"/>
      <c r="I63" s="130">
        <v>275</v>
      </c>
      <c r="J63" s="130"/>
      <c r="K63" s="124" t="e">
        <f t="shared" si="3"/>
        <v>#NUM!</v>
      </c>
    </row>
    <row r="64" spans="1:11" x14ac:dyDescent="0.25">
      <c r="A64" s="120">
        <v>25</v>
      </c>
      <c r="B64" s="126" t="s">
        <v>580</v>
      </c>
      <c r="C64" s="696">
        <v>1743</v>
      </c>
      <c r="D64" s="127"/>
      <c r="E64" s="130"/>
      <c r="F64" s="131"/>
      <c r="G64" s="131"/>
      <c r="H64" s="130"/>
      <c r="I64" s="130">
        <v>158</v>
      </c>
      <c r="J64" s="130"/>
      <c r="K64" s="124" t="e">
        <f t="shared" si="3"/>
        <v>#NUM!</v>
      </c>
    </row>
    <row r="65" spans="1:11" x14ac:dyDescent="0.25">
      <c r="A65" s="120">
        <v>26</v>
      </c>
      <c r="B65" s="126" t="s">
        <v>163</v>
      </c>
      <c r="C65" s="126">
        <v>1860</v>
      </c>
      <c r="D65" s="127"/>
      <c r="E65" s="129"/>
      <c r="F65" s="128"/>
      <c r="G65" s="128"/>
      <c r="H65" s="127"/>
      <c r="I65" s="127">
        <v>101</v>
      </c>
      <c r="J65" s="127"/>
      <c r="K65" s="124" t="e">
        <f t="shared" si="3"/>
        <v>#NUM!</v>
      </c>
    </row>
    <row r="66" spans="1:11" x14ac:dyDescent="0.25">
      <c r="A66" s="120">
        <v>27</v>
      </c>
      <c r="B66" s="126"/>
      <c r="C66" s="126"/>
      <c r="D66" s="130"/>
      <c r="E66" s="130"/>
      <c r="F66" s="131"/>
      <c r="G66" s="131"/>
      <c r="H66" s="130"/>
      <c r="I66" s="130"/>
      <c r="J66" s="130"/>
      <c r="K66" s="124" t="e">
        <f t="shared" si="3"/>
        <v>#NUM!</v>
      </c>
    </row>
    <row r="67" spans="1:11" x14ac:dyDescent="0.25">
      <c r="A67" s="120">
        <v>28</v>
      </c>
      <c r="B67" s="126"/>
      <c r="C67" s="126"/>
      <c r="D67" s="127"/>
      <c r="E67" s="127"/>
      <c r="F67" s="128"/>
      <c r="G67" s="128"/>
      <c r="H67" s="127"/>
      <c r="I67" s="127"/>
      <c r="J67" s="127"/>
      <c r="K67" s="124" t="e">
        <f t="shared" si="3"/>
        <v>#NUM!</v>
      </c>
    </row>
    <row r="68" spans="1:11" x14ac:dyDescent="0.25">
      <c r="A68" s="120">
        <v>29</v>
      </c>
      <c r="B68" s="126"/>
      <c r="C68" s="126"/>
      <c r="D68" s="127"/>
      <c r="E68" s="130"/>
      <c r="F68" s="131"/>
      <c r="G68" s="131"/>
      <c r="H68" s="130"/>
      <c r="I68" s="130"/>
      <c r="J68" s="130"/>
      <c r="K68" s="124" t="e">
        <f t="shared" si="3"/>
        <v>#NUM!</v>
      </c>
    </row>
    <row r="69" spans="1:11" x14ac:dyDescent="0.25">
      <c r="A69" s="120">
        <v>30</v>
      </c>
      <c r="B69" s="126"/>
      <c r="C69" s="126"/>
      <c r="D69" s="127"/>
      <c r="E69" s="127"/>
      <c r="F69" s="128"/>
      <c r="G69" s="128"/>
      <c r="H69" s="127"/>
      <c r="I69" s="127"/>
      <c r="J69" s="127"/>
      <c r="K69" s="124" t="e">
        <f t="shared" si="3"/>
        <v>#NUM!</v>
      </c>
    </row>
  </sheetData>
  <sortState xmlns:xlrd2="http://schemas.microsoft.com/office/spreadsheetml/2017/richdata2" ref="B11:K12">
    <sortCondition descending="1" ref="K11:K12"/>
  </sortState>
  <mergeCells count="5">
    <mergeCell ref="A1:B3"/>
    <mergeCell ref="D1:K7"/>
    <mergeCell ref="A4:B4"/>
    <mergeCell ref="A5:B5"/>
    <mergeCell ref="A6:B8"/>
  </mergeCells>
  <pageMargins left="0.25" right="0.25" top="0.75" bottom="0.75" header="0.3" footer="0.3"/>
  <pageSetup paperSize="9" scale="3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3300"/>
  </sheetPr>
  <dimension ref="A1:K53"/>
  <sheetViews>
    <sheetView topLeftCell="A19" zoomScale="80" zoomScaleNormal="80" workbookViewId="0">
      <selection activeCell="C4" sqref="C1:C1048576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2" hidden="1" customWidth="1"/>
    <col min="4" max="6" width="10.140625" customWidth="1"/>
    <col min="7" max="7" width="11.42578125" customWidth="1"/>
    <col min="8" max="9" width="10.140625" customWidth="1"/>
    <col min="10" max="10" width="11.5703125" customWidth="1"/>
  </cols>
  <sheetData>
    <row r="1" spans="1:11" ht="26.25" x14ac:dyDescent="0.25">
      <c r="A1" s="713" t="s">
        <v>71</v>
      </c>
      <c r="B1" s="713"/>
      <c r="C1" s="532"/>
      <c r="D1" s="714"/>
      <c r="E1" s="714"/>
      <c r="F1" s="714"/>
      <c r="G1" s="714"/>
      <c r="H1" s="714"/>
      <c r="I1" s="714"/>
      <c r="J1" s="714"/>
      <c r="K1" s="714"/>
    </row>
    <row r="2" spans="1:11" ht="26.25" x14ac:dyDescent="0.25">
      <c r="A2" s="713"/>
      <c r="B2" s="713"/>
      <c r="C2" s="532"/>
      <c r="D2" s="714"/>
      <c r="E2" s="714"/>
      <c r="F2" s="714"/>
      <c r="G2" s="714"/>
      <c r="H2" s="714"/>
      <c r="I2" s="714"/>
      <c r="J2" s="714"/>
      <c r="K2" s="714"/>
    </row>
    <row r="3" spans="1:11" ht="26.25" x14ac:dyDescent="0.25">
      <c r="A3" s="713"/>
      <c r="B3" s="713"/>
      <c r="C3" s="532"/>
      <c r="D3" s="714"/>
      <c r="E3" s="714"/>
      <c r="F3" s="714"/>
      <c r="G3" s="714"/>
      <c r="H3" s="714"/>
      <c r="I3" s="714"/>
      <c r="J3" s="714"/>
      <c r="K3" s="714"/>
    </row>
    <row r="4" spans="1:11" ht="26.25" x14ac:dyDescent="0.25">
      <c r="A4" s="716" t="s">
        <v>270</v>
      </c>
      <c r="B4" s="716"/>
      <c r="C4" s="533"/>
      <c r="D4" s="714"/>
      <c r="E4" s="714"/>
      <c r="F4" s="714"/>
      <c r="G4" s="714"/>
      <c r="H4" s="714"/>
      <c r="I4" s="714"/>
      <c r="J4" s="714"/>
      <c r="K4" s="714"/>
    </row>
    <row r="5" spans="1:11" x14ac:dyDescent="0.25">
      <c r="A5" s="717" t="s">
        <v>52</v>
      </c>
      <c r="B5" s="717"/>
      <c r="C5" s="534"/>
      <c r="D5" s="714"/>
      <c r="E5" s="714"/>
      <c r="F5" s="714"/>
      <c r="G5" s="714"/>
      <c r="H5" s="714"/>
      <c r="I5" s="714"/>
      <c r="J5" s="714"/>
      <c r="K5" s="714"/>
    </row>
    <row r="6" spans="1:11" x14ac:dyDescent="0.25">
      <c r="A6" s="720" t="s">
        <v>53</v>
      </c>
      <c r="B6" s="720"/>
      <c r="C6" s="513"/>
      <c r="D6" s="714"/>
      <c r="E6" s="714"/>
      <c r="F6" s="714"/>
      <c r="G6" s="714"/>
      <c r="H6" s="714"/>
      <c r="I6" s="714"/>
      <c r="J6" s="714"/>
      <c r="K6" s="714"/>
    </row>
    <row r="7" spans="1:11" x14ac:dyDescent="0.25">
      <c r="A7" s="721"/>
      <c r="B7" s="721"/>
      <c r="C7" s="546"/>
      <c r="D7" s="715"/>
      <c r="E7" s="715"/>
      <c r="F7" s="715"/>
      <c r="G7" s="715"/>
      <c r="H7" s="715"/>
      <c r="I7" s="715"/>
      <c r="J7" s="715"/>
      <c r="K7" s="715"/>
    </row>
    <row r="8" spans="1:11" x14ac:dyDescent="0.25">
      <c r="A8" s="513"/>
      <c r="B8" s="513"/>
      <c r="C8" s="513"/>
    </row>
    <row r="9" spans="1:11" ht="26.25" x14ac:dyDescent="0.4">
      <c r="A9" s="513"/>
      <c r="B9" s="1" t="s">
        <v>165</v>
      </c>
      <c r="C9" s="513"/>
      <c r="F9" s="1"/>
    </row>
    <row r="10" spans="1:11" ht="15.75" thickBot="1" x14ac:dyDescent="0.3">
      <c r="A10" s="513"/>
      <c r="B10" s="513"/>
      <c r="C10" s="513"/>
      <c r="E10" t="s">
        <v>531</v>
      </c>
      <c r="G10" t="s">
        <v>520</v>
      </c>
    </row>
    <row r="11" spans="1:11" ht="15" customHeight="1" thickBot="1" x14ac:dyDescent="0.3">
      <c r="A11" s="244" t="s">
        <v>0</v>
      </c>
      <c r="B11" s="245" t="s">
        <v>1</v>
      </c>
      <c r="C11" s="245" t="s">
        <v>412</v>
      </c>
      <c r="D11" s="246">
        <v>45347</v>
      </c>
      <c r="E11" s="246">
        <v>45368</v>
      </c>
      <c r="F11" s="246">
        <v>45445</v>
      </c>
      <c r="G11" s="246">
        <v>45452</v>
      </c>
      <c r="H11" s="442"/>
      <c r="I11" s="443"/>
      <c r="J11" s="243" t="s">
        <v>2</v>
      </c>
    </row>
    <row r="12" spans="1:11" ht="15" customHeight="1" x14ac:dyDescent="0.25">
      <c r="A12" s="138">
        <v>1</v>
      </c>
      <c r="B12" s="210" t="s">
        <v>101</v>
      </c>
      <c r="C12" s="210">
        <v>2576</v>
      </c>
      <c r="D12" s="32">
        <v>300</v>
      </c>
      <c r="E12" s="32">
        <v>297</v>
      </c>
      <c r="F12" s="145"/>
      <c r="G12" s="32">
        <v>283</v>
      </c>
      <c r="H12" s="145"/>
      <c r="I12" s="145"/>
      <c r="J12" s="450">
        <f>LARGE(D12:I12,1)+LARGE(D12:I12,2)+LARGE(D12:I12,3)</f>
        <v>880</v>
      </c>
    </row>
    <row r="13" spans="1:11" ht="15" customHeight="1" x14ac:dyDescent="0.25">
      <c r="A13" s="138">
        <v>2</v>
      </c>
      <c r="B13" s="223" t="s">
        <v>167</v>
      </c>
      <c r="C13" s="223">
        <v>4568</v>
      </c>
      <c r="D13" s="147">
        <v>291</v>
      </c>
      <c r="E13" s="147"/>
      <c r="F13" s="238"/>
      <c r="G13" s="147"/>
      <c r="H13" s="238"/>
      <c r="I13" s="238"/>
      <c r="J13" s="411" t="e">
        <f t="shared" ref="J13:J15" si="0">LARGE(D13:I13,1)+LARGE(D13:I13,2)+LARGE(D13:I13,3)</f>
        <v>#NUM!</v>
      </c>
    </row>
    <row r="14" spans="1:11" ht="15" customHeight="1" x14ac:dyDescent="0.25">
      <c r="A14" s="138">
        <v>3</v>
      </c>
      <c r="B14" s="210" t="s">
        <v>176</v>
      </c>
      <c r="C14" s="210">
        <v>3855</v>
      </c>
      <c r="D14" s="32">
        <v>272</v>
      </c>
      <c r="E14" s="32"/>
      <c r="F14" s="145"/>
      <c r="G14" s="32"/>
      <c r="H14" s="145"/>
      <c r="I14" s="145"/>
      <c r="J14" s="411" t="e">
        <f t="shared" si="0"/>
        <v>#NUM!</v>
      </c>
    </row>
    <row r="15" spans="1:11" ht="15" customHeight="1" x14ac:dyDescent="0.25">
      <c r="A15" s="138">
        <v>4</v>
      </c>
      <c r="B15" s="225" t="s">
        <v>226</v>
      </c>
      <c r="C15" s="225">
        <v>3461</v>
      </c>
      <c r="D15" s="448">
        <v>218</v>
      </c>
      <c r="E15" s="321"/>
      <c r="F15" s="448"/>
      <c r="G15" s="449"/>
      <c r="H15" s="445"/>
      <c r="I15" s="445"/>
      <c r="J15" s="411" t="e">
        <f t="shared" si="0"/>
        <v>#NUM!</v>
      </c>
    </row>
    <row r="16" spans="1:11" ht="15" customHeight="1" x14ac:dyDescent="0.25">
      <c r="A16" s="138">
        <v>5</v>
      </c>
      <c r="B16" s="247" t="s">
        <v>80</v>
      </c>
      <c r="C16" s="210">
        <v>5109</v>
      </c>
      <c r="D16" s="32"/>
      <c r="E16" s="32">
        <v>292</v>
      </c>
      <c r="F16" s="145"/>
      <c r="G16" s="32">
        <v>284</v>
      </c>
      <c r="H16" s="145"/>
      <c r="I16" s="145"/>
      <c r="J16" s="450" t="e">
        <f t="shared" ref="J16:J48" si="1">LARGE(D16:I16,1)+LARGE(D16:H16,2)+LARGE(D16:H16,3)</f>
        <v>#NUM!</v>
      </c>
    </row>
    <row r="17" spans="1:10" ht="15" customHeight="1" x14ac:dyDescent="0.25">
      <c r="A17" s="138">
        <v>6</v>
      </c>
      <c r="B17" s="210" t="s">
        <v>418</v>
      </c>
      <c r="C17" s="210">
        <v>7027</v>
      </c>
      <c r="D17" s="32"/>
      <c r="E17" s="32"/>
      <c r="F17" s="145">
        <v>296</v>
      </c>
      <c r="G17" s="32">
        <v>288</v>
      </c>
      <c r="H17" s="145"/>
      <c r="I17" s="145"/>
      <c r="J17" s="450" t="e">
        <f t="shared" si="1"/>
        <v>#NUM!</v>
      </c>
    </row>
    <row r="18" spans="1:10" ht="15" customHeight="1" x14ac:dyDescent="0.25">
      <c r="A18" s="138">
        <v>7</v>
      </c>
      <c r="B18" s="229" t="s">
        <v>143</v>
      </c>
      <c r="C18" s="229">
        <v>3888</v>
      </c>
      <c r="D18" s="230"/>
      <c r="E18" s="147"/>
      <c r="F18" s="242">
        <v>294</v>
      </c>
      <c r="G18" s="193">
        <v>285</v>
      </c>
      <c r="H18" s="242"/>
      <c r="I18" s="242"/>
      <c r="J18" s="450" t="e">
        <f t="shared" si="1"/>
        <v>#NUM!</v>
      </c>
    </row>
    <row r="19" spans="1:10" ht="15" customHeight="1" x14ac:dyDescent="0.25">
      <c r="A19" s="138">
        <v>8</v>
      </c>
      <c r="B19" s="210" t="s">
        <v>142</v>
      </c>
      <c r="C19" s="210">
        <v>2208</v>
      </c>
      <c r="D19" s="147"/>
      <c r="E19" s="147"/>
      <c r="F19" s="238">
        <v>292</v>
      </c>
      <c r="G19" s="32">
        <v>291</v>
      </c>
      <c r="H19" s="238"/>
      <c r="I19" s="238"/>
      <c r="J19" s="450" t="e">
        <f t="shared" si="1"/>
        <v>#NUM!</v>
      </c>
    </row>
    <row r="20" spans="1:10" ht="15" customHeight="1" x14ac:dyDescent="0.25">
      <c r="A20" s="138">
        <v>9</v>
      </c>
      <c r="B20" s="210" t="s">
        <v>175</v>
      </c>
      <c r="C20" s="210">
        <v>5110</v>
      </c>
      <c r="D20" s="147"/>
      <c r="E20" s="147"/>
      <c r="F20" s="238">
        <v>283</v>
      </c>
      <c r="G20" s="32">
        <v>256</v>
      </c>
      <c r="H20" s="238"/>
      <c r="I20" s="238"/>
      <c r="J20" s="450" t="e">
        <f t="shared" si="1"/>
        <v>#NUM!</v>
      </c>
    </row>
    <row r="21" spans="1:10" ht="15" customHeight="1" x14ac:dyDescent="0.25">
      <c r="A21" s="138"/>
      <c r="B21" s="210" t="s">
        <v>521</v>
      </c>
      <c r="C21" s="210">
        <v>1697</v>
      </c>
      <c r="D21" s="147"/>
      <c r="E21" s="147"/>
      <c r="F21" s="238"/>
      <c r="G21" s="32">
        <v>282</v>
      </c>
      <c r="H21" s="238"/>
      <c r="I21" s="238"/>
      <c r="J21" s="450" t="e">
        <f t="shared" si="1"/>
        <v>#NUM!</v>
      </c>
    </row>
    <row r="22" spans="1:10" ht="15" customHeight="1" x14ac:dyDescent="0.25">
      <c r="A22" s="138"/>
      <c r="B22" s="210"/>
      <c r="C22" s="210"/>
      <c r="D22" s="147"/>
      <c r="E22" s="147"/>
      <c r="F22" s="238"/>
      <c r="G22" s="32"/>
      <c r="H22" s="238"/>
      <c r="I22" s="238"/>
      <c r="J22" s="145"/>
    </row>
    <row r="23" spans="1:10" ht="15" customHeight="1" x14ac:dyDescent="0.25">
      <c r="A23" s="138"/>
      <c r="B23" s="210"/>
      <c r="C23" s="210"/>
      <c r="D23" s="147"/>
      <c r="E23" s="147"/>
      <c r="F23" s="238"/>
      <c r="G23" s="32"/>
      <c r="H23" s="238"/>
      <c r="I23" s="238"/>
      <c r="J23" s="145"/>
    </row>
    <row r="24" spans="1:10" ht="15" customHeight="1" x14ac:dyDescent="0.25">
      <c r="A24" s="517"/>
      <c r="B24" s="518"/>
      <c r="C24" s="518"/>
      <c r="D24" s="519"/>
      <c r="E24" s="519"/>
      <c r="F24" s="520"/>
      <c r="G24" s="410"/>
      <c r="H24" s="520"/>
      <c r="I24" s="520"/>
      <c r="J24" s="521"/>
    </row>
    <row r="25" spans="1:10" ht="15" customHeight="1" x14ac:dyDescent="0.25">
      <c r="A25" s="517"/>
      <c r="B25" s="518"/>
      <c r="C25" s="518"/>
      <c r="D25" s="519"/>
      <c r="E25" s="519"/>
      <c r="F25" s="520"/>
      <c r="G25" s="410"/>
      <c r="H25" s="520"/>
      <c r="I25" s="520"/>
      <c r="J25" s="521"/>
    </row>
    <row r="26" spans="1:10" ht="26.25" customHeight="1" x14ac:dyDescent="0.4">
      <c r="A26" s="517"/>
      <c r="B26" s="1" t="s">
        <v>168</v>
      </c>
      <c r="C26" s="518"/>
      <c r="D26" s="519"/>
      <c r="F26" s="1"/>
    </row>
    <row r="27" spans="1:10" ht="15" customHeight="1" x14ac:dyDescent="0.25">
      <c r="A27" s="517"/>
      <c r="B27" s="518"/>
      <c r="C27" s="518"/>
      <c r="D27" s="519"/>
      <c r="E27" s="519"/>
      <c r="F27" s="520"/>
      <c r="G27" s="410"/>
      <c r="H27" s="520"/>
      <c r="I27" s="520"/>
      <c r="J27" s="521"/>
    </row>
    <row r="28" spans="1:10" ht="15" customHeight="1" thickBot="1" x14ac:dyDescent="0.3">
      <c r="A28" s="517"/>
      <c r="B28" s="518"/>
      <c r="C28" s="518"/>
      <c r="D28" s="519"/>
      <c r="E28" t="s">
        <v>531</v>
      </c>
      <c r="G28" t="s">
        <v>520</v>
      </c>
      <c r="H28" s="520"/>
      <c r="I28" s="520"/>
      <c r="J28" s="521"/>
    </row>
    <row r="29" spans="1:10" ht="15" customHeight="1" thickBot="1" x14ac:dyDescent="0.3">
      <c r="A29" s="244" t="s">
        <v>0</v>
      </c>
      <c r="B29" s="245" t="s">
        <v>1</v>
      </c>
      <c r="C29" s="245" t="s">
        <v>412</v>
      </c>
      <c r="D29" s="246">
        <v>45347</v>
      </c>
      <c r="E29" s="246">
        <v>45368</v>
      </c>
      <c r="F29" s="246">
        <v>45445</v>
      </c>
      <c r="G29" s="246">
        <v>45452</v>
      </c>
      <c r="H29" s="442"/>
      <c r="I29" s="443"/>
      <c r="J29" s="243" t="s">
        <v>2</v>
      </c>
    </row>
    <row r="30" spans="1:10" ht="15" customHeight="1" x14ac:dyDescent="0.25">
      <c r="A30" s="138">
        <v>1</v>
      </c>
      <c r="B30" s="223" t="s">
        <v>169</v>
      </c>
      <c r="C30" s="223">
        <v>4990</v>
      </c>
      <c r="D30" s="147">
        <v>283</v>
      </c>
      <c r="E30" s="147">
        <v>287</v>
      </c>
      <c r="F30" s="147"/>
      <c r="G30" s="230">
        <v>270</v>
      </c>
      <c r="H30" s="147"/>
      <c r="I30" s="147"/>
      <c r="J30" s="450">
        <f>LARGE(D30:I30,1)+LARGE(D30:H30,2)+LARGE(D30:H30,3)</f>
        <v>840</v>
      </c>
    </row>
    <row r="31" spans="1:10" ht="15" customHeight="1" x14ac:dyDescent="0.25">
      <c r="A31" s="138">
        <v>2</v>
      </c>
      <c r="B31" s="210" t="s">
        <v>138</v>
      </c>
      <c r="C31" s="210">
        <v>2181</v>
      </c>
      <c r="D31" s="32">
        <v>290</v>
      </c>
      <c r="E31" s="150">
        <v>278</v>
      </c>
      <c r="F31" s="450"/>
      <c r="G31" s="32">
        <v>265</v>
      </c>
      <c r="H31" s="145"/>
      <c r="I31" s="145"/>
      <c r="J31" s="450">
        <f>LARGE(D31:I31,1)+LARGE(D31:H31,2)+LARGE(D31:H31,3)</f>
        <v>833</v>
      </c>
    </row>
    <row r="32" spans="1:10" ht="15" customHeight="1" x14ac:dyDescent="0.25">
      <c r="A32" s="138">
        <v>3</v>
      </c>
      <c r="B32" s="210" t="s">
        <v>145</v>
      </c>
      <c r="C32" s="210">
        <v>5109</v>
      </c>
      <c r="D32" s="32">
        <v>280</v>
      </c>
      <c r="E32" s="32"/>
      <c r="F32" s="32"/>
      <c r="G32" s="32"/>
      <c r="H32" s="147"/>
      <c r="I32" s="147"/>
      <c r="J32" s="450" t="e">
        <f t="shared" si="1"/>
        <v>#NUM!</v>
      </c>
    </row>
    <row r="33" spans="1:10" ht="15" customHeight="1" x14ac:dyDescent="0.25">
      <c r="A33" s="138">
        <v>4</v>
      </c>
      <c r="B33" s="225" t="s">
        <v>176</v>
      </c>
      <c r="C33" s="225">
        <v>3855</v>
      </c>
      <c r="D33" s="32"/>
      <c r="E33" s="147">
        <v>284</v>
      </c>
      <c r="F33" s="147"/>
      <c r="G33" s="32"/>
      <c r="H33" s="32"/>
      <c r="I33" s="32"/>
      <c r="J33" s="450" t="e">
        <f t="shared" si="1"/>
        <v>#NUM!</v>
      </c>
    </row>
    <row r="34" spans="1:10" ht="15" customHeight="1" x14ac:dyDescent="0.25">
      <c r="A34" s="138">
        <v>5</v>
      </c>
      <c r="B34" s="210" t="s">
        <v>147</v>
      </c>
      <c r="C34" s="210">
        <v>5795</v>
      </c>
      <c r="D34" s="32"/>
      <c r="E34" s="32">
        <v>128</v>
      </c>
      <c r="F34" s="32"/>
      <c r="G34" s="32"/>
      <c r="H34" s="32"/>
      <c r="I34" s="32"/>
      <c r="J34" s="450" t="e">
        <f t="shared" si="1"/>
        <v>#NUM!</v>
      </c>
    </row>
    <row r="35" spans="1:10" ht="15" customHeight="1" x14ac:dyDescent="0.25">
      <c r="A35" s="138">
        <v>6</v>
      </c>
      <c r="B35" s="224" t="s">
        <v>272</v>
      </c>
      <c r="C35" s="224">
        <v>1726</v>
      </c>
      <c r="D35" s="147"/>
      <c r="E35" s="147"/>
      <c r="F35" s="147">
        <v>273</v>
      </c>
      <c r="G35" s="147"/>
      <c r="H35" s="147"/>
      <c r="I35" s="147"/>
      <c r="J35" s="450" t="e">
        <f t="shared" si="1"/>
        <v>#NUM!</v>
      </c>
    </row>
    <row r="36" spans="1:10" ht="15" customHeight="1" x14ac:dyDescent="0.25">
      <c r="A36" s="138">
        <v>7</v>
      </c>
      <c r="B36" s="225" t="s">
        <v>515</v>
      </c>
      <c r="C36" s="225">
        <v>2506</v>
      </c>
      <c r="D36" s="32"/>
      <c r="E36" s="147"/>
      <c r="F36" s="147">
        <v>270</v>
      </c>
      <c r="G36" s="32"/>
      <c r="H36" s="32"/>
      <c r="I36" s="32"/>
      <c r="J36" s="450" t="e">
        <f t="shared" si="1"/>
        <v>#NUM!</v>
      </c>
    </row>
    <row r="37" spans="1:10" ht="15" customHeight="1" x14ac:dyDescent="0.25">
      <c r="A37" s="138">
        <v>8</v>
      </c>
      <c r="B37" s="225"/>
      <c r="C37" s="225"/>
      <c r="D37" s="32"/>
      <c r="E37" s="32"/>
      <c r="F37" s="32"/>
      <c r="G37" s="32"/>
      <c r="H37" s="32"/>
      <c r="I37" s="32"/>
      <c r="J37" s="450" t="e">
        <f t="shared" si="1"/>
        <v>#NUM!</v>
      </c>
    </row>
    <row r="38" spans="1:10" ht="15" customHeight="1" x14ac:dyDescent="0.25">
      <c r="A38" s="517"/>
      <c r="B38" s="518"/>
      <c r="C38" s="518"/>
      <c r="D38" s="519"/>
      <c r="E38" s="519"/>
      <c r="F38" s="520"/>
      <c r="G38" s="410"/>
      <c r="H38" s="520"/>
      <c r="I38" s="520"/>
      <c r="J38" s="521"/>
    </row>
    <row r="39" spans="1:10" ht="15" customHeight="1" x14ac:dyDescent="0.25">
      <c r="A39" s="517"/>
      <c r="B39" s="518"/>
      <c r="C39" s="518"/>
      <c r="D39" s="519"/>
      <c r="E39" s="519"/>
      <c r="F39" s="520"/>
      <c r="G39" s="410"/>
      <c r="H39" s="520"/>
      <c r="I39" s="520"/>
      <c r="J39" s="521"/>
    </row>
    <row r="40" spans="1:10" ht="15" customHeight="1" x14ac:dyDescent="0.25">
      <c r="A40" s="517"/>
      <c r="B40" s="518"/>
      <c r="C40" s="518"/>
      <c r="D40" s="519"/>
      <c r="E40" s="519"/>
      <c r="F40" s="520"/>
      <c r="G40" s="410"/>
      <c r="H40" s="520"/>
      <c r="I40" s="520"/>
      <c r="J40" s="521"/>
    </row>
    <row r="41" spans="1:10" ht="26.25" customHeight="1" x14ac:dyDescent="0.4">
      <c r="A41" s="517"/>
      <c r="B41" s="1" t="s">
        <v>271</v>
      </c>
      <c r="C41" s="518"/>
      <c r="D41" s="519"/>
      <c r="F41" s="1"/>
    </row>
    <row r="42" spans="1:10" ht="15" customHeight="1" x14ac:dyDescent="0.25">
      <c r="A42" s="517"/>
      <c r="B42" s="518"/>
      <c r="C42" s="518"/>
      <c r="D42" s="519"/>
      <c r="E42" s="519"/>
      <c r="F42" s="520"/>
      <c r="G42" s="410"/>
      <c r="H42" s="520"/>
      <c r="I42" s="520"/>
      <c r="J42" s="521"/>
    </row>
    <row r="43" spans="1:10" ht="15" customHeight="1" thickBot="1" x14ac:dyDescent="0.3">
      <c r="A43" s="517"/>
      <c r="B43" s="518"/>
      <c r="C43" s="518"/>
      <c r="D43" s="519"/>
      <c r="E43" s="519"/>
      <c r="F43" s="520"/>
      <c r="G43" s="410"/>
      <c r="H43" s="520"/>
      <c r="I43" s="520"/>
      <c r="J43" s="521"/>
    </row>
    <row r="44" spans="1:10" ht="15" customHeight="1" thickBot="1" x14ac:dyDescent="0.3">
      <c r="A44" s="244" t="s">
        <v>0</v>
      </c>
      <c r="B44" s="245" t="s">
        <v>1</v>
      </c>
      <c r="C44" s="245" t="s">
        <v>412</v>
      </c>
      <c r="D44" s="246">
        <v>45347</v>
      </c>
      <c r="E44" s="246"/>
      <c r="F44" s="246">
        <v>45445</v>
      </c>
      <c r="G44" s="246"/>
      <c r="H44" s="442"/>
      <c r="I44" s="443"/>
      <c r="J44" s="243" t="s">
        <v>2</v>
      </c>
    </row>
    <row r="45" spans="1:10" ht="15" customHeight="1" x14ac:dyDescent="0.25">
      <c r="A45" s="138">
        <v>1</v>
      </c>
      <c r="B45" s="225" t="s">
        <v>272</v>
      </c>
      <c r="C45" s="225">
        <v>1726</v>
      </c>
      <c r="D45" s="32">
        <v>293</v>
      </c>
      <c r="E45" s="32"/>
      <c r="F45" s="32">
        <v>288</v>
      </c>
      <c r="G45" s="32"/>
      <c r="H45" s="32"/>
      <c r="I45" s="32"/>
      <c r="J45" s="450" t="e">
        <f t="shared" si="1"/>
        <v>#NUM!</v>
      </c>
    </row>
    <row r="46" spans="1:10" ht="15" customHeight="1" x14ac:dyDescent="0.25">
      <c r="A46" s="138">
        <v>2</v>
      </c>
      <c r="B46" s="225" t="s">
        <v>166</v>
      </c>
      <c r="C46" s="225">
        <v>1896</v>
      </c>
      <c r="D46" s="32">
        <v>215</v>
      </c>
      <c r="E46" s="95"/>
      <c r="F46" s="95"/>
      <c r="G46" s="32"/>
      <c r="H46" s="95"/>
      <c r="I46" s="32"/>
      <c r="J46" s="450" t="e">
        <f t="shared" si="1"/>
        <v>#NUM!</v>
      </c>
    </row>
    <row r="47" spans="1:10" ht="15" customHeight="1" x14ac:dyDescent="0.25">
      <c r="A47" s="138">
        <v>3</v>
      </c>
      <c r="B47" s="225" t="s">
        <v>273</v>
      </c>
      <c r="C47" s="225">
        <v>2228</v>
      </c>
      <c r="D47" s="32">
        <v>202</v>
      </c>
      <c r="E47" s="95"/>
      <c r="F47" s="141"/>
      <c r="G47" s="32"/>
      <c r="H47" s="95"/>
      <c r="I47" s="32"/>
      <c r="J47" s="450" t="e">
        <f t="shared" si="1"/>
        <v>#NUM!</v>
      </c>
    </row>
    <row r="48" spans="1:10" ht="15" customHeight="1" x14ac:dyDescent="0.25">
      <c r="A48" s="138">
        <v>4</v>
      </c>
      <c r="B48" s="225" t="s">
        <v>274</v>
      </c>
      <c r="C48" s="225">
        <v>3188</v>
      </c>
      <c r="D48" s="32">
        <v>178</v>
      </c>
      <c r="E48" s="95"/>
      <c r="F48" s="141"/>
      <c r="G48" s="32"/>
      <c r="H48" s="95"/>
      <c r="I48" s="32"/>
      <c r="J48" s="450" t="e">
        <f t="shared" si="1"/>
        <v>#NUM!</v>
      </c>
    </row>
    <row r="49" spans="1:10" ht="15" customHeight="1" x14ac:dyDescent="0.25">
      <c r="A49" s="138">
        <v>5</v>
      </c>
      <c r="B49" s="225" t="s">
        <v>516</v>
      </c>
      <c r="C49" s="225">
        <v>6949</v>
      </c>
      <c r="D49" s="95"/>
      <c r="E49" s="95"/>
      <c r="F49" s="32">
        <v>102</v>
      </c>
      <c r="G49" s="32"/>
      <c r="H49" s="95"/>
      <c r="I49" s="32"/>
      <c r="J49" s="95" t="e">
        <f t="shared" ref="J49:J53" si="2">LARGE(D49:H49,1)+LARGE(D49:H49,2)+LARGE(D49:H49,3)</f>
        <v>#NUM!</v>
      </c>
    </row>
    <row r="50" spans="1:10" ht="15" customHeight="1" x14ac:dyDescent="0.25">
      <c r="A50" s="138">
        <v>6</v>
      </c>
      <c r="B50" s="225" t="s">
        <v>515</v>
      </c>
      <c r="C50" s="225">
        <v>2506</v>
      </c>
      <c r="D50" s="95"/>
      <c r="E50" s="95"/>
      <c r="F50" s="32">
        <v>269</v>
      </c>
      <c r="G50" s="32"/>
      <c r="H50" s="95"/>
      <c r="I50" s="32"/>
      <c r="J50" s="95" t="e">
        <f t="shared" si="2"/>
        <v>#NUM!</v>
      </c>
    </row>
    <row r="51" spans="1:10" ht="15" customHeight="1" x14ac:dyDescent="0.25">
      <c r="A51" s="138">
        <v>7</v>
      </c>
      <c r="B51" s="225"/>
      <c r="C51" s="225"/>
      <c r="D51" s="95"/>
      <c r="E51" s="95"/>
      <c r="F51" s="95"/>
      <c r="G51" s="32"/>
      <c r="H51" s="95"/>
      <c r="I51" s="32"/>
      <c r="J51" s="95" t="e">
        <f t="shared" si="2"/>
        <v>#NUM!</v>
      </c>
    </row>
    <row r="52" spans="1:10" ht="15" customHeight="1" x14ac:dyDescent="0.25">
      <c r="A52" s="138">
        <v>24</v>
      </c>
      <c r="B52" s="225"/>
      <c r="C52" s="225"/>
      <c r="D52" s="95"/>
      <c r="E52" s="95"/>
      <c r="F52" s="95"/>
      <c r="G52" s="32"/>
      <c r="H52" s="95"/>
      <c r="I52" s="32"/>
      <c r="J52" s="95" t="e">
        <f t="shared" si="2"/>
        <v>#NUM!</v>
      </c>
    </row>
    <row r="53" spans="1:10" ht="15" customHeight="1" x14ac:dyDescent="0.25">
      <c r="A53" s="138">
        <v>25</v>
      </c>
      <c r="B53" s="225"/>
      <c r="C53" s="225"/>
      <c r="D53" s="95"/>
      <c r="E53" s="95"/>
      <c r="F53" s="95"/>
      <c r="G53" s="32"/>
      <c r="H53" s="95"/>
      <c r="I53" s="32"/>
      <c r="J53" s="95" t="e">
        <f t="shared" si="2"/>
        <v>#NUM!</v>
      </c>
    </row>
  </sheetData>
  <sortState xmlns:xlrd2="http://schemas.microsoft.com/office/spreadsheetml/2017/richdata2" ref="B30:J31">
    <sortCondition descending="1" ref="J30:J31"/>
  </sortState>
  <mergeCells count="5">
    <mergeCell ref="A1:B3"/>
    <mergeCell ref="D1:K7"/>
    <mergeCell ref="A4:B4"/>
    <mergeCell ref="A5:B5"/>
    <mergeCell ref="A6:B7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0099"/>
    <pageSetUpPr fitToPage="1"/>
  </sheetPr>
  <dimension ref="A1:S131"/>
  <sheetViews>
    <sheetView topLeftCell="A87" zoomScale="98" zoomScaleNormal="98" workbookViewId="0">
      <selection activeCell="T7" sqref="T7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1.28515625" hidden="1" customWidth="1"/>
    <col min="4" max="16" width="10.140625" customWidth="1"/>
    <col min="17" max="17" width="11.5703125" style="7" customWidth="1"/>
    <col min="246" max="246" width="5.7109375" bestFit="1" customWidth="1"/>
    <col min="247" max="247" width="37.28515625" bestFit="1" customWidth="1"/>
    <col min="248" max="266" width="8" customWidth="1"/>
    <col min="267" max="267" width="8.5703125" customWidth="1"/>
    <col min="268" max="271" width="8" customWidth="1"/>
    <col min="272" max="272" width="7.28515625" customWidth="1"/>
    <col min="273" max="273" width="10.7109375" customWidth="1"/>
    <col min="502" max="502" width="5.7109375" bestFit="1" customWidth="1"/>
    <col min="503" max="503" width="37.28515625" bestFit="1" customWidth="1"/>
    <col min="504" max="522" width="8" customWidth="1"/>
    <col min="523" max="523" width="8.5703125" customWidth="1"/>
    <col min="524" max="527" width="8" customWidth="1"/>
    <col min="528" max="528" width="7.28515625" customWidth="1"/>
    <col min="529" max="529" width="10.7109375" customWidth="1"/>
    <col min="758" max="758" width="5.7109375" bestFit="1" customWidth="1"/>
    <col min="759" max="759" width="37.28515625" bestFit="1" customWidth="1"/>
    <col min="760" max="778" width="8" customWidth="1"/>
    <col min="779" max="779" width="8.5703125" customWidth="1"/>
    <col min="780" max="783" width="8" customWidth="1"/>
    <col min="784" max="784" width="7.28515625" customWidth="1"/>
    <col min="785" max="785" width="10.7109375" customWidth="1"/>
    <col min="1014" max="1014" width="5.7109375" bestFit="1" customWidth="1"/>
    <col min="1015" max="1015" width="37.28515625" bestFit="1" customWidth="1"/>
    <col min="1016" max="1034" width="8" customWidth="1"/>
    <col min="1035" max="1035" width="8.5703125" customWidth="1"/>
    <col min="1036" max="1039" width="8" customWidth="1"/>
    <col min="1040" max="1040" width="7.28515625" customWidth="1"/>
    <col min="1041" max="1041" width="10.7109375" customWidth="1"/>
    <col min="1270" max="1270" width="5.7109375" bestFit="1" customWidth="1"/>
    <col min="1271" max="1271" width="37.28515625" bestFit="1" customWidth="1"/>
    <col min="1272" max="1290" width="8" customWidth="1"/>
    <col min="1291" max="1291" width="8.5703125" customWidth="1"/>
    <col min="1292" max="1295" width="8" customWidth="1"/>
    <col min="1296" max="1296" width="7.28515625" customWidth="1"/>
    <col min="1297" max="1297" width="10.7109375" customWidth="1"/>
    <col min="1526" max="1526" width="5.7109375" bestFit="1" customWidth="1"/>
    <col min="1527" max="1527" width="37.28515625" bestFit="1" customWidth="1"/>
    <col min="1528" max="1546" width="8" customWidth="1"/>
    <col min="1547" max="1547" width="8.5703125" customWidth="1"/>
    <col min="1548" max="1551" width="8" customWidth="1"/>
    <col min="1552" max="1552" width="7.28515625" customWidth="1"/>
    <col min="1553" max="1553" width="10.7109375" customWidth="1"/>
    <col min="1782" max="1782" width="5.7109375" bestFit="1" customWidth="1"/>
    <col min="1783" max="1783" width="37.28515625" bestFit="1" customWidth="1"/>
    <col min="1784" max="1802" width="8" customWidth="1"/>
    <col min="1803" max="1803" width="8.5703125" customWidth="1"/>
    <col min="1804" max="1807" width="8" customWidth="1"/>
    <col min="1808" max="1808" width="7.28515625" customWidth="1"/>
    <col min="1809" max="1809" width="10.7109375" customWidth="1"/>
    <col min="2038" max="2038" width="5.7109375" bestFit="1" customWidth="1"/>
    <col min="2039" max="2039" width="37.28515625" bestFit="1" customWidth="1"/>
    <col min="2040" max="2058" width="8" customWidth="1"/>
    <col min="2059" max="2059" width="8.5703125" customWidth="1"/>
    <col min="2060" max="2063" width="8" customWidth="1"/>
    <col min="2064" max="2064" width="7.28515625" customWidth="1"/>
    <col min="2065" max="2065" width="10.7109375" customWidth="1"/>
    <col min="2294" max="2294" width="5.7109375" bestFit="1" customWidth="1"/>
    <col min="2295" max="2295" width="37.28515625" bestFit="1" customWidth="1"/>
    <col min="2296" max="2314" width="8" customWidth="1"/>
    <col min="2315" max="2315" width="8.5703125" customWidth="1"/>
    <col min="2316" max="2319" width="8" customWidth="1"/>
    <col min="2320" max="2320" width="7.28515625" customWidth="1"/>
    <col min="2321" max="2321" width="10.7109375" customWidth="1"/>
    <col min="2550" max="2550" width="5.7109375" bestFit="1" customWidth="1"/>
    <col min="2551" max="2551" width="37.28515625" bestFit="1" customWidth="1"/>
    <col min="2552" max="2570" width="8" customWidth="1"/>
    <col min="2571" max="2571" width="8.5703125" customWidth="1"/>
    <col min="2572" max="2575" width="8" customWidth="1"/>
    <col min="2576" max="2576" width="7.28515625" customWidth="1"/>
    <col min="2577" max="2577" width="10.7109375" customWidth="1"/>
    <col min="2806" max="2806" width="5.7109375" bestFit="1" customWidth="1"/>
    <col min="2807" max="2807" width="37.28515625" bestFit="1" customWidth="1"/>
    <col min="2808" max="2826" width="8" customWidth="1"/>
    <col min="2827" max="2827" width="8.5703125" customWidth="1"/>
    <col min="2828" max="2831" width="8" customWidth="1"/>
    <col min="2832" max="2832" width="7.28515625" customWidth="1"/>
    <col min="2833" max="2833" width="10.7109375" customWidth="1"/>
    <col min="3062" max="3062" width="5.7109375" bestFit="1" customWidth="1"/>
    <col min="3063" max="3063" width="37.28515625" bestFit="1" customWidth="1"/>
    <col min="3064" max="3082" width="8" customWidth="1"/>
    <col min="3083" max="3083" width="8.5703125" customWidth="1"/>
    <col min="3084" max="3087" width="8" customWidth="1"/>
    <col min="3088" max="3088" width="7.28515625" customWidth="1"/>
    <col min="3089" max="3089" width="10.7109375" customWidth="1"/>
    <col min="3318" max="3318" width="5.7109375" bestFit="1" customWidth="1"/>
    <col min="3319" max="3319" width="37.28515625" bestFit="1" customWidth="1"/>
    <col min="3320" max="3338" width="8" customWidth="1"/>
    <col min="3339" max="3339" width="8.5703125" customWidth="1"/>
    <col min="3340" max="3343" width="8" customWidth="1"/>
    <col min="3344" max="3344" width="7.28515625" customWidth="1"/>
    <col min="3345" max="3345" width="10.7109375" customWidth="1"/>
    <col min="3574" max="3574" width="5.7109375" bestFit="1" customWidth="1"/>
    <col min="3575" max="3575" width="37.28515625" bestFit="1" customWidth="1"/>
    <col min="3576" max="3594" width="8" customWidth="1"/>
    <col min="3595" max="3595" width="8.5703125" customWidth="1"/>
    <col min="3596" max="3599" width="8" customWidth="1"/>
    <col min="3600" max="3600" width="7.28515625" customWidth="1"/>
    <col min="3601" max="3601" width="10.7109375" customWidth="1"/>
    <col min="3830" max="3830" width="5.7109375" bestFit="1" customWidth="1"/>
    <col min="3831" max="3831" width="37.28515625" bestFit="1" customWidth="1"/>
    <col min="3832" max="3850" width="8" customWidth="1"/>
    <col min="3851" max="3851" width="8.5703125" customWidth="1"/>
    <col min="3852" max="3855" width="8" customWidth="1"/>
    <col min="3856" max="3856" width="7.28515625" customWidth="1"/>
    <col min="3857" max="3857" width="10.7109375" customWidth="1"/>
    <col min="4086" max="4086" width="5.7109375" bestFit="1" customWidth="1"/>
    <col min="4087" max="4087" width="37.28515625" bestFit="1" customWidth="1"/>
    <col min="4088" max="4106" width="8" customWidth="1"/>
    <col min="4107" max="4107" width="8.5703125" customWidth="1"/>
    <col min="4108" max="4111" width="8" customWidth="1"/>
    <col min="4112" max="4112" width="7.28515625" customWidth="1"/>
    <col min="4113" max="4113" width="10.7109375" customWidth="1"/>
    <col min="4342" max="4342" width="5.7109375" bestFit="1" customWidth="1"/>
    <col min="4343" max="4343" width="37.28515625" bestFit="1" customWidth="1"/>
    <col min="4344" max="4362" width="8" customWidth="1"/>
    <col min="4363" max="4363" width="8.5703125" customWidth="1"/>
    <col min="4364" max="4367" width="8" customWidth="1"/>
    <col min="4368" max="4368" width="7.28515625" customWidth="1"/>
    <col min="4369" max="4369" width="10.7109375" customWidth="1"/>
    <col min="4598" max="4598" width="5.7109375" bestFit="1" customWidth="1"/>
    <col min="4599" max="4599" width="37.28515625" bestFit="1" customWidth="1"/>
    <col min="4600" max="4618" width="8" customWidth="1"/>
    <col min="4619" max="4619" width="8.5703125" customWidth="1"/>
    <col min="4620" max="4623" width="8" customWidth="1"/>
    <col min="4624" max="4624" width="7.28515625" customWidth="1"/>
    <col min="4625" max="4625" width="10.7109375" customWidth="1"/>
    <col min="4854" max="4854" width="5.7109375" bestFit="1" customWidth="1"/>
    <col min="4855" max="4855" width="37.28515625" bestFit="1" customWidth="1"/>
    <col min="4856" max="4874" width="8" customWidth="1"/>
    <col min="4875" max="4875" width="8.5703125" customWidth="1"/>
    <col min="4876" max="4879" width="8" customWidth="1"/>
    <col min="4880" max="4880" width="7.28515625" customWidth="1"/>
    <col min="4881" max="4881" width="10.7109375" customWidth="1"/>
    <col min="5110" max="5110" width="5.7109375" bestFit="1" customWidth="1"/>
    <col min="5111" max="5111" width="37.28515625" bestFit="1" customWidth="1"/>
    <col min="5112" max="5130" width="8" customWidth="1"/>
    <col min="5131" max="5131" width="8.5703125" customWidth="1"/>
    <col min="5132" max="5135" width="8" customWidth="1"/>
    <col min="5136" max="5136" width="7.28515625" customWidth="1"/>
    <col min="5137" max="5137" width="10.7109375" customWidth="1"/>
    <col min="5366" max="5366" width="5.7109375" bestFit="1" customWidth="1"/>
    <col min="5367" max="5367" width="37.28515625" bestFit="1" customWidth="1"/>
    <col min="5368" max="5386" width="8" customWidth="1"/>
    <col min="5387" max="5387" width="8.5703125" customWidth="1"/>
    <col min="5388" max="5391" width="8" customWidth="1"/>
    <col min="5392" max="5392" width="7.28515625" customWidth="1"/>
    <col min="5393" max="5393" width="10.7109375" customWidth="1"/>
    <col min="5622" max="5622" width="5.7109375" bestFit="1" customWidth="1"/>
    <col min="5623" max="5623" width="37.28515625" bestFit="1" customWidth="1"/>
    <col min="5624" max="5642" width="8" customWidth="1"/>
    <col min="5643" max="5643" width="8.5703125" customWidth="1"/>
    <col min="5644" max="5647" width="8" customWidth="1"/>
    <col min="5648" max="5648" width="7.28515625" customWidth="1"/>
    <col min="5649" max="5649" width="10.7109375" customWidth="1"/>
    <col min="5878" max="5878" width="5.7109375" bestFit="1" customWidth="1"/>
    <col min="5879" max="5879" width="37.28515625" bestFit="1" customWidth="1"/>
    <col min="5880" max="5898" width="8" customWidth="1"/>
    <col min="5899" max="5899" width="8.5703125" customWidth="1"/>
    <col min="5900" max="5903" width="8" customWidth="1"/>
    <col min="5904" max="5904" width="7.28515625" customWidth="1"/>
    <col min="5905" max="5905" width="10.7109375" customWidth="1"/>
    <col min="6134" max="6134" width="5.7109375" bestFit="1" customWidth="1"/>
    <col min="6135" max="6135" width="37.28515625" bestFit="1" customWidth="1"/>
    <col min="6136" max="6154" width="8" customWidth="1"/>
    <col min="6155" max="6155" width="8.5703125" customWidth="1"/>
    <col min="6156" max="6159" width="8" customWidth="1"/>
    <col min="6160" max="6160" width="7.28515625" customWidth="1"/>
    <col min="6161" max="6161" width="10.7109375" customWidth="1"/>
    <col min="6390" max="6390" width="5.7109375" bestFit="1" customWidth="1"/>
    <col min="6391" max="6391" width="37.28515625" bestFit="1" customWidth="1"/>
    <col min="6392" max="6410" width="8" customWidth="1"/>
    <col min="6411" max="6411" width="8.5703125" customWidth="1"/>
    <col min="6412" max="6415" width="8" customWidth="1"/>
    <col min="6416" max="6416" width="7.28515625" customWidth="1"/>
    <col min="6417" max="6417" width="10.7109375" customWidth="1"/>
    <col min="6646" max="6646" width="5.7109375" bestFit="1" customWidth="1"/>
    <col min="6647" max="6647" width="37.28515625" bestFit="1" customWidth="1"/>
    <col min="6648" max="6666" width="8" customWidth="1"/>
    <col min="6667" max="6667" width="8.5703125" customWidth="1"/>
    <col min="6668" max="6671" width="8" customWidth="1"/>
    <col min="6672" max="6672" width="7.28515625" customWidth="1"/>
    <col min="6673" max="6673" width="10.7109375" customWidth="1"/>
    <col min="6902" max="6902" width="5.7109375" bestFit="1" customWidth="1"/>
    <col min="6903" max="6903" width="37.28515625" bestFit="1" customWidth="1"/>
    <col min="6904" max="6922" width="8" customWidth="1"/>
    <col min="6923" max="6923" width="8.5703125" customWidth="1"/>
    <col min="6924" max="6927" width="8" customWidth="1"/>
    <col min="6928" max="6928" width="7.28515625" customWidth="1"/>
    <col min="6929" max="6929" width="10.7109375" customWidth="1"/>
    <col min="7158" max="7158" width="5.7109375" bestFit="1" customWidth="1"/>
    <col min="7159" max="7159" width="37.28515625" bestFit="1" customWidth="1"/>
    <col min="7160" max="7178" width="8" customWidth="1"/>
    <col min="7179" max="7179" width="8.5703125" customWidth="1"/>
    <col min="7180" max="7183" width="8" customWidth="1"/>
    <col min="7184" max="7184" width="7.28515625" customWidth="1"/>
    <col min="7185" max="7185" width="10.7109375" customWidth="1"/>
    <col min="7414" max="7414" width="5.7109375" bestFit="1" customWidth="1"/>
    <col min="7415" max="7415" width="37.28515625" bestFit="1" customWidth="1"/>
    <col min="7416" max="7434" width="8" customWidth="1"/>
    <col min="7435" max="7435" width="8.5703125" customWidth="1"/>
    <col min="7436" max="7439" width="8" customWidth="1"/>
    <col min="7440" max="7440" width="7.28515625" customWidth="1"/>
    <col min="7441" max="7441" width="10.7109375" customWidth="1"/>
    <col min="7670" max="7670" width="5.7109375" bestFit="1" customWidth="1"/>
    <col min="7671" max="7671" width="37.28515625" bestFit="1" customWidth="1"/>
    <col min="7672" max="7690" width="8" customWidth="1"/>
    <col min="7691" max="7691" width="8.5703125" customWidth="1"/>
    <col min="7692" max="7695" width="8" customWidth="1"/>
    <col min="7696" max="7696" width="7.28515625" customWidth="1"/>
    <col min="7697" max="7697" width="10.7109375" customWidth="1"/>
    <col min="7926" max="7926" width="5.7109375" bestFit="1" customWidth="1"/>
    <col min="7927" max="7927" width="37.28515625" bestFit="1" customWidth="1"/>
    <col min="7928" max="7946" width="8" customWidth="1"/>
    <col min="7947" max="7947" width="8.5703125" customWidth="1"/>
    <col min="7948" max="7951" width="8" customWidth="1"/>
    <col min="7952" max="7952" width="7.28515625" customWidth="1"/>
    <col min="7953" max="7953" width="10.7109375" customWidth="1"/>
    <col min="8182" max="8182" width="5.7109375" bestFit="1" customWidth="1"/>
    <col min="8183" max="8183" width="37.28515625" bestFit="1" customWidth="1"/>
    <col min="8184" max="8202" width="8" customWidth="1"/>
    <col min="8203" max="8203" width="8.5703125" customWidth="1"/>
    <col min="8204" max="8207" width="8" customWidth="1"/>
    <col min="8208" max="8208" width="7.28515625" customWidth="1"/>
    <col min="8209" max="8209" width="10.7109375" customWidth="1"/>
    <col min="8438" max="8438" width="5.7109375" bestFit="1" customWidth="1"/>
    <col min="8439" max="8439" width="37.28515625" bestFit="1" customWidth="1"/>
    <col min="8440" max="8458" width="8" customWidth="1"/>
    <col min="8459" max="8459" width="8.5703125" customWidth="1"/>
    <col min="8460" max="8463" width="8" customWidth="1"/>
    <col min="8464" max="8464" width="7.28515625" customWidth="1"/>
    <col min="8465" max="8465" width="10.7109375" customWidth="1"/>
    <col min="8694" max="8694" width="5.7109375" bestFit="1" customWidth="1"/>
    <col min="8695" max="8695" width="37.28515625" bestFit="1" customWidth="1"/>
    <col min="8696" max="8714" width="8" customWidth="1"/>
    <col min="8715" max="8715" width="8.5703125" customWidth="1"/>
    <col min="8716" max="8719" width="8" customWidth="1"/>
    <col min="8720" max="8720" width="7.28515625" customWidth="1"/>
    <col min="8721" max="8721" width="10.7109375" customWidth="1"/>
    <col min="8950" max="8950" width="5.7109375" bestFit="1" customWidth="1"/>
    <col min="8951" max="8951" width="37.28515625" bestFit="1" customWidth="1"/>
    <col min="8952" max="8970" width="8" customWidth="1"/>
    <col min="8971" max="8971" width="8.5703125" customWidth="1"/>
    <col min="8972" max="8975" width="8" customWidth="1"/>
    <col min="8976" max="8976" width="7.28515625" customWidth="1"/>
    <col min="8977" max="8977" width="10.7109375" customWidth="1"/>
    <col min="9206" max="9206" width="5.7109375" bestFit="1" customWidth="1"/>
    <col min="9207" max="9207" width="37.28515625" bestFit="1" customWidth="1"/>
    <col min="9208" max="9226" width="8" customWidth="1"/>
    <col min="9227" max="9227" width="8.5703125" customWidth="1"/>
    <col min="9228" max="9231" width="8" customWidth="1"/>
    <col min="9232" max="9232" width="7.28515625" customWidth="1"/>
    <col min="9233" max="9233" width="10.7109375" customWidth="1"/>
    <col min="9462" max="9462" width="5.7109375" bestFit="1" customWidth="1"/>
    <col min="9463" max="9463" width="37.28515625" bestFit="1" customWidth="1"/>
    <col min="9464" max="9482" width="8" customWidth="1"/>
    <col min="9483" max="9483" width="8.5703125" customWidth="1"/>
    <col min="9484" max="9487" width="8" customWidth="1"/>
    <col min="9488" max="9488" width="7.28515625" customWidth="1"/>
    <col min="9489" max="9489" width="10.7109375" customWidth="1"/>
    <col min="9718" max="9718" width="5.7109375" bestFit="1" customWidth="1"/>
    <col min="9719" max="9719" width="37.28515625" bestFit="1" customWidth="1"/>
    <col min="9720" max="9738" width="8" customWidth="1"/>
    <col min="9739" max="9739" width="8.5703125" customWidth="1"/>
    <col min="9740" max="9743" width="8" customWidth="1"/>
    <col min="9744" max="9744" width="7.28515625" customWidth="1"/>
    <col min="9745" max="9745" width="10.7109375" customWidth="1"/>
    <col min="9974" max="9974" width="5.7109375" bestFit="1" customWidth="1"/>
    <col min="9975" max="9975" width="37.28515625" bestFit="1" customWidth="1"/>
    <col min="9976" max="9994" width="8" customWidth="1"/>
    <col min="9995" max="9995" width="8.5703125" customWidth="1"/>
    <col min="9996" max="9999" width="8" customWidth="1"/>
    <col min="10000" max="10000" width="7.28515625" customWidth="1"/>
    <col min="10001" max="10001" width="10.7109375" customWidth="1"/>
    <col min="10230" max="10230" width="5.7109375" bestFit="1" customWidth="1"/>
    <col min="10231" max="10231" width="37.28515625" bestFit="1" customWidth="1"/>
    <col min="10232" max="10250" width="8" customWidth="1"/>
    <col min="10251" max="10251" width="8.5703125" customWidth="1"/>
    <col min="10252" max="10255" width="8" customWidth="1"/>
    <col min="10256" max="10256" width="7.28515625" customWidth="1"/>
    <col min="10257" max="10257" width="10.7109375" customWidth="1"/>
    <col min="10486" max="10486" width="5.7109375" bestFit="1" customWidth="1"/>
    <col min="10487" max="10487" width="37.28515625" bestFit="1" customWidth="1"/>
    <col min="10488" max="10506" width="8" customWidth="1"/>
    <col min="10507" max="10507" width="8.5703125" customWidth="1"/>
    <col min="10508" max="10511" width="8" customWidth="1"/>
    <col min="10512" max="10512" width="7.28515625" customWidth="1"/>
    <col min="10513" max="10513" width="10.7109375" customWidth="1"/>
    <col min="10742" max="10742" width="5.7109375" bestFit="1" customWidth="1"/>
    <col min="10743" max="10743" width="37.28515625" bestFit="1" customWidth="1"/>
    <col min="10744" max="10762" width="8" customWidth="1"/>
    <col min="10763" max="10763" width="8.5703125" customWidth="1"/>
    <col min="10764" max="10767" width="8" customWidth="1"/>
    <col min="10768" max="10768" width="7.28515625" customWidth="1"/>
    <col min="10769" max="10769" width="10.7109375" customWidth="1"/>
    <col min="10998" max="10998" width="5.7109375" bestFit="1" customWidth="1"/>
    <col min="10999" max="10999" width="37.28515625" bestFit="1" customWidth="1"/>
    <col min="11000" max="11018" width="8" customWidth="1"/>
    <col min="11019" max="11019" width="8.5703125" customWidth="1"/>
    <col min="11020" max="11023" width="8" customWidth="1"/>
    <col min="11024" max="11024" width="7.28515625" customWidth="1"/>
    <col min="11025" max="11025" width="10.7109375" customWidth="1"/>
    <col min="11254" max="11254" width="5.7109375" bestFit="1" customWidth="1"/>
    <col min="11255" max="11255" width="37.28515625" bestFit="1" customWidth="1"/>
    <col min="11256" max="11274" width="8" customWidth="1"/>
    <col min="11275" max="11275" width="8.5703125" customWidth="1"/>
    <col min="11276" max="11279" width="8" customWidth="1"/>
    <col min="11280" max="11280" width="7.28515625" customWidth="1"/>
    <col min="11281" max="11281" width="10.7109375" customWidth="1"/>
    <col min="11510" max="11510" width="5.7109375" bestFit="1" customWidth="1"/>
    <col min="11511" max="11511" width="37.28515625" bestFit="1" customWidth="1"/>
    <col min="11512" max="11530" width="8" customWidth="1"/>
    <col min="11531" max="11531" width="8.5703125" customWidth="1"/>
    <col min="11532" max="11535" width="8" customWidth="1"/>
    <col min="11536" max="11536" width="7.28515625" customWidth="1"/>
    <col min="11537" max="11537" width="10.7109375" customWidth="1"/>
    <col min="11766" max="11766" width="5.7109375" bestFit="1" customWidth="1"/>
    <col min="11767" max="11767" width="37.28515625" bestFit="1" customWidth="1"/>
    <col min="11768" max="11786" width="8" customWidth="1"/>
    <col min="11787" max="11787" width="8.5703125" customWidth="1"/>
    <col min="11788" max="11791" width="8" customWidth="1"/>
    <col min="11792" max="11792" width="7.28515625" customWidth="1"/>
    <col min="11793" max="11793" width="10.7109375" customWidth="1"/>
    <col min="12022" max="12022" width="5.7109375" bestFit="1" customWidth="1"/>
    <col min="12023" max="12023" width="37.28515625" bestFit="1" customWidth="1"/>
    <col min="12024" max="12042" width="8" customWidth="1"/>
    <col min="12043" max="12043" width="8.5703125" customWidth="1"/>
    <col min="12044" max="12047" width="8" customWidth="1"/>
    <col min="12048" max="12048" width="7.28515625" customWidth="1"/>
    <col min="12049" max="12049" width="10.7109375" customWidth="1"/>
    <col min="12278" max="12278" width="5.7109375" bestFit="1" customWidth="1"/>
    <col min="12279" max="12279" width="37.28515625" bestFit="1" customWidth="1"/>
    <col min="12280" max="12298" width="8" customWidth="1"/>
    <col min="12299" max="12299" width="8.5703125" customWidth="1"/>
    <col min="12300" max="12303" width="8" customWidth="1"/>
    <col min="12304" max="12304" width="7.28515625" customWidth="1"/>
    <col min="12305" max="12305" width="10.7109375" customWidth="1"/>
    <col min="12534" max="12534" width="5.7109375" bestFit="1" customWidth="1"/>
    <col min="12535" max="12535" width="37.28515625" bestFit="1" customWidth="1"/>
    <col min="12536" max="12554" width="8" customWidth="1"/>
    <col min="12555" max="12555" width="8.5703125" customWidth="1"/>
    <col min="12556" max="12559" width="8" customWidth="1"/>
    <col min="12560" max="12560" width="7.28515625" customWidth="1"/>
    <col min="12561" max="12561" width="10.7109375" customWidth="1"/>
    <col min="12790" max="12790" width="5.7109375" bestFit="1" customWidth="1"/>
    <col min="12791" max="12791" width="37.28515625" bestFit="1" customWidth="1"/>
    <col min="12792" max="12810" width="8" customWidth="1"/>
    <col min="12811" max="12811" width="8.5703125" customWidth="1"/>
    <col min="12812" max="12815" width="8" customWidth="1"/>
    <col min="12816" max="12816" width="7.28515625" customWidth="1"/>
    <col min="12817" max="12817" width="10.7109375" customWidth="1"/>
    <col min="13046" max="13046" width="5.7109375" bestFit="1" customWidth="1"/>
    <col min="13047" max="13047" width="37.28515625" bestFit="1" customWidth="1"/>
    <col min="13048" max="13066" width="8" customWidth="1"/>
    <col min="13067" max="13067" width="8.5703125" customWidth="1"/>
    <col min="13068" max="13071" width="8" customWidth="1"/>
    <col min="13072" max="13072" width="7.28515625" customWidth="1"/>
    <col min="13073" max="13073" width="10.7109375" customWidth="1"/>
    <col min="13302" max="13302" width="5.7109375" bestFit="1" customWidth="1"/>
    <col min="13303" max="13303" width="37.28515625" bestFit="1" customWidth="1"/>
    <col min="13304" max="13322" width="8" customWidth="1"/>
    <col min="13323" max="13323" width="8.5703125" customWidth="1"/>
    <col min="13324" max="13327" width="8" customWidth="1"/>
    <col min="13328" max="13328" width="7.28515625" customWidth="1"/>
    <col min="13329" max="13329" width="10.7109375" customWidth="1"/>
    <col min="13558" max="13558" width="5.7109375" bestFit="1" customWidth="1"/>
    <col min="13559" max="13559" width="37.28515625" bestFit="1" customWidth="1"/>
    <col min="13560" max="13578" width="8" customWidth="1"/>
    <col min="13579" max="13579" width="8.5703125" customWidth="1"/>
    <col min="13580" max="13583" width="8" customWidth="1"/>
    <col min="13584" max="13584" width="7.28515625" customWidth="1"/>
    <col min="13585" max="13585" width="10.7109375" customWidth="1"/>
    <col min="13814" max="13814" width="5.7109375" bestFit="1" customWidth="1"/>
    <col min="13815" max="13815" width="37.28515625" bestFit="1" customWidth="1"/>
    <col min="13816" max="13834" width="8" customWidth="1"/>
    <col min="13835" max="13835" width="8.5703125" customWidth="1"/>
    <col min="13836" max="13839" width="8" customWidth="1"/>
    <col min="13840" max="13840" width="7.28515625" customWidth="1"/>
    <col min="13841" max="13841" width="10.7109375" customWidth="1"/>
    <col min="14070" max="14070" width="5.7109375" bestFit="1" customWidth="1"/>
    <col min="14071" max="14071" width="37.28515625" bestFit="1" customWidth="1"/>
    <col min="14072" max="14090" width="8" customWidth="1"/>
    <col min="14091" max="14091" width="8.5703125" customWidth="1"/>
    <col min="14092" max="14095" width="8" customWidth="1"/>
    <col min="14096" max="14096" width="7.28515625" customWidth="1"/>
    <col min="14097" max="14097" width="10.7109375" customWidth="1"/>
    <col min="14326" max="14326" width="5.7109375" bestFit="1" customWidth="1"/>
    <col min="14327" max="14327" width="37.28515625" bestFit="1" customWidth="1"/>
    <col min="14328" max="14346" width="8" customWidth="1"/>
    <col min="14347" max="14347" width="8.5703125" customWidth="1"/>
    <col min="14348" max="14351" width="8" customWidth="1"/>
    <col min="14352" max="14352" width="7.28515625" customWidth="1"/>
    <col min="14353" max="14353" width="10.7109375" customWidth="1"/>
    <col min="14582" max="14582" width="5.7109375" bestFit="1" customWidth="1"/>
    <col min="14583" max="14583" width="37.28515625" bestFit="1" customWidth="1"/>
    <col min="14584" max="14602" width="8" customWidth="1"/>
    <col min="14603" max="14603" width="8.5703125" customWidth="1"/>
    <col min="14604" max="14607" width="8" customWidth="1"/>
    <col min="14608" max="14608" width="7.28515625" customWidth="1"/>
    <col min="14609" max="14609" width="10.7109375" customWidth="1"/>
    <col min="14838" max="14838" width="5.7109375" bestFit="1" customWidth="1"/>
    <col min="14839" max="14839" width="37.28515625" bestFit="1" customWidth="1"/>
    <col min="14840" max="14858" width="8" customWidth="1"/>
    <col min="14859" max="14859" width="8.5703125" customWidth="1"/>
    <col min="14860" max="14863" width="8" customWidth="1"/>
    <col min="14864" max="14864" width="7.28515625" customWidth="1"/>
    <col min="14865" max="14865" width="10.7109375" customWidth="1"/>
    <col min="15094" max="15094" width="5.7109375" bestFit="1" customWidth="1"/>
    <col min="15095" max="15095" width="37.28515625" bestFit="1" customWidth="1"/>
    <col min="15096" max="15114" width="8" customWidth="1"/>
    <col min="15115" max="15115" width="8.5703125" customWidth="1"/>
    <col min="15116" max="15119" width="8" customWidth="1"/>
    <col min="15120" max="15120" width="7.28515625" customWidth="1"/>
    <col min="15121" max="15121" width="10.7109375" customWidth="1"/>
    <col min="15350" max="15350" width="5.7109375" bestFit="1" customWidth="1"/>
    <col min="15351" max="15351" width="37.28515625" bestFit="1" customWidth="1"/>
    <col min="15352" max="15370" width="8" customWidth="1"/>
    <col min="15371" max="15371" width="8.5703125" customWidth="1"/>
    <col min="15372" max="15375" width="8" customWidth="1"/>
    <col min="15376" max="15376" width="7.28515625" customWidth="1"/>
    <col min="15377" max="15377" width="10.7109375" customWidth="1"/>
    <col min="15606" max="15606" width="5.7109375" bestFit="1" customWidth="1"/>
    <col min="15607" max="15607" width="37.28515625" bestFit="1" customWidth="1"/>
    <col min="15608" max="15626" width="8" customWidth="1"/>
    <col min="15627" max="15627" width="8.5703125" customWidth="1"/>
    <col min="15628" max="15631" width="8" customWidth="1"/>
    <col min="15632" max="15632" width="7.28515625" customWidth="1"/>
    <col min="15633" max="15633" width="10.7109375" customWidth="1"/>
    <col min="15862" max="15862" width="5.7109375" bestFit="1" customWidth="1"/>
    <col min="15863" max="15863" width="37.28515625" bestFit="1" customWidth="1"/>
    <col min="15864" max="15882" width="8" customWidth="1"/>
    <col min="15883" max="15883" width="8.5703125" customWidth="1"/>
    <col min="15884" max="15887" width="8" customWidth="1"/>
    <col min="15888" max="15888" width="7.28515625" customWidth="1"/>
    <col min="15889" max="15889" width="10.7109375" customWidth="1"/>
    <col min="16118" max="16118" width="5.7109375" bestFit="1" customWidth="1"/>
    <col min="16119" max="16119" width="37.28515625" bestFit="1" customWidth="1"/>
    <col min="16120" max="16138" width="8" customWidth="1"/>
    <col min="16139" max="16139" width="8.5703125" customWidth="1"/>
    <col min="16140" max="16143" width="8" customWidth="1"/>
    <col min="16144" max="16144" width="7.28515625" customWidth="1"/>
    <col min="16145" max="16145" width="10.7109375" customWidth="1"/>
  </cols>
  <sheetData>
    <row r="1" spans="1:17" ht="15" customHeight="1" x14ac:dyDescent="0.25">
      <c r="A1" s="713" t="s">
        <v>71</v>
      </c>
      <c r="B1" s="713"/>
      <c r="C1" s="532"/>
      <c r="D1" s="714"/>
      <c r="E1" s="714"/>
      <c r="F1" s="714"/>
      <c r="G1" s="714"/>
      <c r="H1" s="714"/>
      <c r="I1" s="714"/>
      <c r="J1" s="714"/>
      <c r="M1" s="281"/>
    </row>
    <row r="2" spans="1:17" ht="21" customHeight="1" x14ac:dyDescent="0.25">
      <c r="A2" s="713"/>
      <c r="B2" s="713"/>
      <c r="C2" s="532"/>
      <c r="D2" s="714"/>
      <c r="E2" s="714"/>
      <c r="F2" s="714"/>
      <c r="G2" s="714"/>
      <c r="H2" s="714"/>
      <c r="I2" s="714"/>
      <c r="J2" s="714"/>
    </row>
    <row r="3" spans="1:17" ht="12" customHeight="1" x14ac:dyDescent="0.4">
      <c r="A3" s="713"/>
      <c r="B3" s="713"/>
      <c r="C3" s="532"/>
      <c r="D3" s="714"/>
      <c r="E3" s="714"/>
      <c r="F3" s="714"/>
      <c r="G3" s="714"/>
      <c r="H3" s="714"/>
      <c r="I3" s="714"/>
      <c r="J3" s="714"/>
      <c r="K3" s="18"/>
      <c r="L3" s="18"/>
      <c r="M3" s="18"/>
      <c r="N3" s="18"/>
      <c r="O3" s="18"/>
      <c r="P3" s="18"/>
      <c r="Q3" s="17"/>
    </row>
    <row r="4" spans="1:17" ht="26.25" x14ac:dyDescent="0.25">
      <c r="A4" s="716" t="s">
        <v>67</v>
      </c>
      <c r="B4" s="716"/>
      <c r="C4" s="533"/>
      <c r="D4" s="714"/>
      <c r="E4" s="714"/>
      <c r="F4" s="714"/>
      <c r="G4" s="714"/>
      <c r="H4" s="714"/>
      <c r="I4" s="714"/>
      <c r="J4" s="714"/>
      <c r="K4" s="248"/>
      <c r="L4" s="249"/>
      <c r="M4" s="249"/>
      <c r="N4" s="249"/>
      <c r="O4" s="249"/>
      <c r="P4" s="249"/>
      <c r="Q4" s="249"/>
    </row>
    <row r="5" spans="1:17" s="5" customFormat="1" ht="15" customHeight="1" x14ac:dyDescent="0.25">
      <c r="A5" s="717" t="s">
        <v>52</v>
      </c>
      <c r="B5" s="717"/>
      <c r="C5" s="534"/>
      <c r="D5" s="714"/>
      <c r="E5" s="714"/>
      <c r="F5" s="714"/>
      <c r="G5" s="714"/>
      <c r="H5" s="714"/>
      <c r="I5" s="714"/>
      <c r="J5" s="714"/>
    </row>
    <row r="6" spans="1:17" s="5" customFormat="1" ht="15" customHeight="1" x14ac:dyDescent="0.2">
      <c r="A6" s="720" t="s">
        <v>53</v>
      </c>
      <c r="B6" s="720"/>
      <c r="C6" s="513"/>
      <c r="D6" s="714"/>
      <c r="E6" s="714"/>
      <c r="F6" s="714"/>
      <c r="G6" s="714"/>
      <c r="H6" s="714"/>
      <c r="I6" s="714"/>
      <c r="J6" s="714"/>
    </row>
    <row r="7" spans="1:17" s="5" customFormat="1" ht="15" customHeight="1" x14ac:dyDescent="0.2">
      <c r="A7" s="721"/>
      <c r="B7" s="721"/>
      <c r="C7" s="546"/>
      <c r="D7" s="715"/>
      <c r="E7" s="715"/>
      <c r="F7" s="715"/>
      <c r="G7" s="715"/>
      <c r="H7" s="715"/>
      <c r="I7" s="715"/>
      <c r="J7" s="715"/>
    </row>
    <row r="8" spans="1:17" s="5" customFormat="1" ht="17.100000000000001" customHeight="1" thickBot="1" x14ac:dyDescent="0.3">
      <c r="A8" s="723" t="s">
        <v>20</v>
      </c>
      <c r="B8" s="724"/>
      <c r="C8" s="564"/>
      <c r="D8" s="52"/>
      <c r="E8" s="16"/>
      <c r="F8" s="16"/>
      <c r="G8" s="16"/>
      <c r="H8" s="15"/>
      <c r="I8" s="16"/>
      <c r="J8" s="16"/>
    </row>
    <row r="9" spans="1:17" s="5" customFormat="1" ht="17.100000000000001" customHeight="1" thickBot="1" x14ac:dyDescent="0.25">
      <c r="A9" s="660" t="s">
        <v>3</v>
      </c>
      <c r="B9" s="660" t="s">
        <v>4</v>
      </c>
      <c r="C9" s="660" t="s">
        <v>412</v>
      </c>
      <c r="D9" s="582">
        <v>45305</v>
      </c>
      <c r="E9" s="582">
        <v>45312</v>
      </c>
      <c r="F9" s="582">
        <v>45347</v>
      </c>
      <c r="G9" s="582">
        <v>45375</v>
      </c>
      <c r="H9" s="582">
        <v>45396</v>
      </c>
      <c r="I9" s="582">
        <v>45423</v>
      </c>
      <c r="J9" s="582">
        <v>45459</v>
      </c>
      <c r="K9" s="582">
        <v>45493</v>
      </c>
      <c r="L9" s="582"/>
      <c r="M9" s="582"/>
      <c r="N9" s="582"/>
      <c r="O9" s="582"/>
      <c r="P9" s="582"/>
      <c r="Q9" s="659" t="s">
        <v>2</v>
      </c>
    </row>
    <row r="10" spans="1:17" s="5" customFormat="1" ht="19.5" customHeight="1" x14ac:dyDescent="0.25">
      <c r="A10" s="504">
        <v>1</v>
      </c>
      <c r="B10" s="651" t="s">
        <v>41</v>
      </c>
      <c r="C10" s="652">
        <v>2157</v>
      </c>
      <c r="D10" s="653">
        <v>545</v>
      </c>
      <c r="E10" s="655"/>
      <c r="F10" s="655"/>
      <c r="G10" s="655">
        <v>558</v>
      </c>
      <c r="H10" s="655">
        <v>544</v>
      </c>
      <c r="I10" s="655"/>
      <c r="J10" s="655">
        <v>562</v>
      </c>
      <c r="K10" s="655"/>
      <c r="L10" s="655"/>
      <c r="M10" s="657"/>
      <c r="N10" s="657"/>
      <c r="O10" s="657"/>
      <c r="P10" s="657"/>
      <c r="Q10" s="495">
        <f t="shared" ref="Q10:Q29" si="0">(LARGE(D10:P10,1)+LARGE(D10:P10,2)+LARGE(D10:P10,3))</f>
        <v>1665</v>
      </c>
    </row>
    <row r="11" spans="1:17" s="5" customFormat="1" ht="17.100000000000001" customHeight="1" x14ac:dyDescent="0.25">
      <c r="A11" s="430">
        <v>2</v>
      </c>
      <c r="B11" s="738" t="s">
        <v>182</v>
      </c>
      <c r="C11" s="225">
        <v>4739</v>
      </c>
      <c r="D11" s="256"/>
      <c r="E11" s="741">
        <v>483</v>
      </c>
      <c r="F11" s="741"/>
      <c r="G11" s="741">
        <v>492</v>
      </c>
      <c r="H11" s="741"/>
      <c r="I11" s="448"/>
      <c r="J11" s="448"/>
      <c r="K11" s="742">
        <v>494</v>
      </c>
      <c r="L11" s="742"/>
      <c r="M11" s="743"/>
      <c r="N11" s="743"/>
      <c r="O11" s="743"/>
      <c r="P11" s="745"/>
      <c r="Q11" s="94">
        <f>(LARGE(D11:P11,1)+LARGE(D11:P11,2)+LARGE(D11:P11,3))</f>
        <v>1469</v>
      </c>
    </row>
    <row r="12" spans="1:17" s="5" customFormat="1" ht="17.100000000000001" customHeight="1" x14ac:dyDescent="0.25">
      <c r="A12" s="430">
        <v>3</v>
      </c>
      <c r="B12" s="739" t="s">
        <v>25</v>
      </c>
      <c r="C12" s="27">
        <v>1929</v>
      </c>
      <c r="D12" s="740">
        <v>558</v>
      </c>
      <c r="E12" s="740"/>
      <c r="F12" s="740"/>
      <c r="G12" s="90"/>
      <c r="H12" s="90"/>
      <c r="I12" s="90"/>
      <c r="J12" s="90"/>
      <c r="K12" s="740"/>
      <c r="L12" s="740"/>
      <c r="M12" s="744"/>
      <c r="N12" s="744"/>
      <c r="O12" s="744"/>
      <c r="P12" s="744"/>
      <c r="Q12" s="26" t="e">
        <f>(LARGE(D12:P12,1)+LARGE(D12:P12,2)+LARGE(D12:P12,3))</f>
        <v>#NUM!</v>
      </c>
    </row>
    <row r="13" spans="1:17" s="5" customFormat="1" ht="17.100000000000001" customHeight="1" x14ac:dyDescent="0.25">
      <c r="A13" s="431">
        <v>4</v>
      </c>
      <c r="B13" s="247" t="s">
        <v>42</v>
      </c>
      <c r="C13" s="210">
        <v>2151</v>
      </c>
      <c r="D13" s="255">
        <v>527</v>
      </c>
      <c r="E13" s="221"/>
      <c r="F13" s="221"/>
      <c r="G13" s="237">
        <v>531</v>
      </c>
      <c r="H13" s="237"/>
      <c r="I13" s="237"/>
      <c r="J13" s="237"/>
      <c r="K13" s="258"/>
      <c r="L13" s="258"/>
      <c r="M13" s="272"/>
      <c r="N13" s="272"/>
      <c r="O13" s="272"/>
      <c r="P13" s="272"/>
      <c r="Q13" s="26" t="e">
        <f>(LARGE(D13:P13,1)+LARGE(D13:P13,2)+LARGE(D13:P13,3))</f>
        <v>#NUM!</v>
      </c>
    </row>
    <row r="14" spans="1:17" s="5" customFormat="1" ht="17.100000000000001" customHeight="1" x14ac:dyDescent="0.25">
      <c r="A14" s="430">
        <v>5</v>
      </c>
      <c r="B14" s="247" t="s">
        <v>133</v>
      </c>
      <c r="C14" s="210">
        <v>5709</v>
      </c>
      <c r="D14" s="255"/>
      <c r="E14" s="258">
        <v>529</v>
      </c>
      <c r="F14" s="258"/>
      <c r="G14" s="258"/>
      <c r="H14" s="258"/>
      <c r="I14" s="253"/>
      <c r="J14" s="253"/>
      <c r="K14" s="258"/>
      <c r="L14" s="258"/>
      <c r="M14" s="272"/>
      <c r="N14" s="272"/>
      <c r="O14" s="272"/>
      <c r="P14" s="272"/>
      <c r="Q14" s="26" t="e">
        <f>(LARGE(D14:P14,1)+LARGE(D14:P14,2)+LARGE(D14:P14,3))</f>
        <v>#NUM!</v>
      </c>
    </row>
    <row r="15" spans="1:17" s="5" customFormat="1" ht="17.100000000000001" customHeight="1" x14ac:dyDescent="0.25">
      <c r="A15" s="431">
        <v>6</v>
      </c>
      <c r="B15" s="260" t="s">
        <v>75</v>
      </c>
      <c r="C15" s="229">
        <v>1927</v>
      </c>
      <c r="D15" s="255"/>
      <c r="E15" s="133">
        <v>527</v>
      </c>
      <c r="F15" s="133"/>
      <c r="G15" s="133"/>
      <c r="H15" s="133"/>
      <c r="I15" s="239">
        <v>548</v>
      </c>
      <c r="J15" s="239"/>
      <c r="K15" s="255"/>
      <c r="L15" s="255"/>
      <c r="M15" s="273"/>
      <c r="N15" s="273"/>
      <c r="O15" s="273"/>
      <c r="P15" s="272"/>
      <c r="Q15" s="26" t="e">
        <f>(LARGE(D15:P15,1)+LARGE(D15:P15,2)+LARGE(D15:P15,3))</f>
        <v>#NUM!</v>
      </c>
    </row>
    <row r="16" spans="1:17" s="5" customFormat="1" ht="17.100000000000001" customHeight="1" x14ac:dyDescent="0.25">
      <c r="A16" s="430">
        <v>7</v>
      </c>
      <c r="B16" s="260" t="s">
        <v>73</v>
      </c>
      <c r="C16" s="229">
        <v>1809</v>
      </c>
      <c r="D16" s="255"/>
      <c r="E16" s="133"/>
      <c r="F16" s="133"/>
      <c r="G16" s="133">
        <v>536</v>
      </c>
      <c r="H16" s="133"/>
      <c r="I16" s="258"/>
      <c r="J16" s="258"/>
      <c r="K16" s="258"/>
      <c r="L16" s="258"/>
      <c r="M16" s="272"/>
      <c r="N16" s="272"/>
      <c r="O16" s="272"/>
      <c r="P16" s="272"/>
      <c r="Q16" s="26" t="e">
        <f t="shared" si="0"/>
        <v>#NUM!</v>
      </c>
    </row>
    <row r="17" spans="1:17" s="5" customFormat="1" ht="17.100000000000001" customHeight="1" x14ac:dyDescent="0.25">
      <c r="A17" s="431">
        <v>8</v>
      </c>
      <c r="B17" s="229"/>
      <c r="C17" s="229">
        <v>2158</v>
      </c>
      <c r="D17" s="266"/>
      <c r="E17" s="133"/>
      <c r="F17" s="133"/>
      <c r="G17" s="133"/>
      <c r="H17" s="133"/>
      <c r="I17" s="133"/>
      <c r="J17" s="239"/>
      <c r="K17" s="255"/>
      <c r="L17" s="255"/>
      <c r="M17" s="273"/>
      <c r="N17" s="273"/>
      <c r="O17" s="273"/>
      <c r="P17" s="272"/>
      <c r="Q17" s="26" t="e">
        <f t="shared" si="0"/>
        <v>#NUM!</v>
      </c>
    </row>
    <row r="18" spans="1:17" s="5" customFormat="1" ht="17.100000000000001" customHeight="1" x14ac:dyDescent="0.25">
      <c r="A18" s="430">
        <v>9</v>
      </c>
      <c r="B18" s="260"/>
      <c r="C18" s="229"/>
      <c r="D18" s="262"/>
      <c r="E18" s="258"/>
      <c r="F18" s="258"/>
      <c r="G18" s="258"/>
      <c r="H18" s="258"/>
      <c r="I18" s="258"/>
      <c r="J18" s="258"/>
      <c r="K18" s="258"/>
      <c r="L18" s="258"/>
      <c r="M18" s="272"/>
      <c r="N18" s="272"/>
      <c r="O18" s="272"/>
      <c r="P18" s="272"/>
      <c r="Q18" s="26" t="e">
        <f t="shared" si="0"/>
        <v>#NUM!</v>
      </c>
    </row>
    <row r="19" spans="1:17" s="5" customFormat="1" ht="17.100000000000001" customHeight="1" x14ac:dyDescent="0.25">
      <c r="A19" s="431">
        <v>10</v>
      </c>
      <c r="B19" s="260"/>
      <c r="C19" s="229"/>
      <c r="D19" s="262"/>
      <c r="E19" s="133"/>
      <c r="F19" s="133"/>
      <c r="G19" s="133"/>
      <c r="H19" s="133"/>
      <c r="I19" s="239"/>
      <c r="J19" s="239"/>
      <c r="K19" s="255"/>
      <c r="L19" s="255"/>
      <c r="M19" s="273"/>
      <c r="N19" s="273"/>
      <c r="O19" s="273"/>
      <c r="P19" s="273"/>
      <c r="Q19" s="26" t="e">
        <f t="shared" si="0"/>
        <v>#NUM!</v>
      </c>
    </row>
    <row r="20" spans="1:17" s="5" customFormat="1" ht="17.100000000000001" customHeight="1" x14ac:dyDescent="0.25">
      <c r="A20" s="430">
        <v>11</v>
      </c>
      <c r="B20" s="247"/>
      <c r="C20" s="210"/>
      <c r="D20" s="255"/>
      <c r="E20" s="133"/>
      <c r="F20" s="133"/>
      <c r="G20" s="133"/>
      <c r="H20" s="133"/>
      <c r="I20" s="239"/>
      <c r="J20" s="239"/>
      <c r="K20" s="255"/>
      <c r="L20" s="255"/>
      <c r="M20" s="273"/>
      <c r="N20" s="273"/>
      <c r="O20" s="273"/>
      <c r="P20" s="273"/>
      <c r="Q20" s="26" t="e">
        <f t="shared" si="0"/>
        <v>#NUM!</v>
      </c>
    </row>
    <row r="21" spans="1:17" s="5" customFormat="1" ht="17.100000000000001" customHeight="1" x14ac:dyDescent="0.25">
      <c r="A21" s="431">
        <v>12</v>
      </c>
      <c r="B21" s="247"/>
      <c r="C21" s="210"/>
      <c r="D21" s="255"/>
      <c r="E21" s="133"/>
      <c r="F21" s="133"/>
      <c r="G21" s="133"/>
      <c r="H21" s="133"/>
      <c r="I21" s="239"/>
      <c r="J21" s="239"/>
      <c r="K21" s="255"/>
      <c r="L21" s="255"/>
      <c r="M21" s="273"/>
      <c r="N21" s="273"/>
      <c r="O21" s="273"/>
      <c r="P21" s="273"/>
      <c r="Q21" s="26" t="e">
        <f t="shared" si="0"/>
        <v>#NUM!</v>
      </c>
    </row>
    <row r="22" spans="1:17" s="5" customFormat="1" ht="17.100000000000001" customHeight="1" x14ac:dyDescent="0.25">
      <c r="A22" s="430">
        <v>13</v>
      </c>
      <c r="B22" s="247"/>
      <c r="C22" s="247"/>
      <c r="D22" s="255"/>
      <c r="E22" s="133"/>
      <c r="F22" s="133"/>
      <c r="G22" s="133"/>
      <c r="H22" s="133"/>
      <c r="I22" s="239"/>
      <c r="J22" s="239"/>
      <c r="K22" s="255"/>
      <c r="L22" s="255"/>
      <c r="M22" s="273"/>
      <c r="N22" s="273"/>
      <c r="O22" s="273"/>
      <c r="P22" s="273"/>
      <c r="Q22" s="26" t="e">
        <f t="shared" si="0"/>
        <v>#NUM!</v>
      </c>
    </row>
    <row r="23" spans="1:17" s="5" customFormat="1" ht="17.100000000000001" customHeight="1" x14ac:dyDescent="0.25">
      <c r="A23" s="431">
        <v>14</v>
      </c>
      <c r="B23" s="247"/>
      <c r="C23" s="247"/>
      <c r="D23" s="255"/>
      <c r="E23" s="133"/>
      <c r="F23" s="133"/>
      <c r="G23" s="133"/>
      <c r="H23" s="133"/>
      <c r="I23" s="255"/>
      <c r="J23" s="255"/>
      <c r="K23" s="255"/>
      <c r="L23" s="255"/>
      <c r="M23" s="273"/>
      <c r="N23" s="273"/>
      <c r="O23" s="273"/>
      <c r="P23" s="273"/>
      <c r="Q23" s="26" t="e">
        <f t="shared" si="0"/>
        <v>#NUM!</v>
      </c>
    </row>
    <row r="24" spans="1:17" s="5" customFormat="1" ht="17.100000000000001" customHeight="1" x14ac:dyDescent="0.25">
      <c r="A24" s="430">
        <v>15</v>
      </c>
      <c r="B24" s="247"/>
      <c r="C24" s="247"/>
      <c r="D24" s="55"/>
      <c r="E24" s="133"/>
      <c r="F24" s="133"/>
      <c r="G24" s="133"/>
      <c r="H24" s="133"/>
      <c r="I24" s="239"/>
      <c r="J24" s="239"/>
      <c r="K24" s="255"/>
      <c r="L24" s="255"/>
      <c r="M24" s="273"/>
      <c r="N24" s="273"/>
      <c r="O24" s="273"/>
      <c r="P24" s="273"/>
      <c r="Q24" s="26" t="e">
        <f t="shared" si="0"/>
        <v>#NUM!</v>
      </c>
    </row>
    <row r="25" spans="1:17" s="5" customFormat="1" ht="17.100000000000001" customHeight="1" x14ac:dyDescent="0.25">
      <c r="A25" s="431">
        <v>16</v>
      </c>
      <c r="B25" s="247"/>
      <c r="C25" s="247"/>
      <c r="D25" s="255"/>
      <c r="E25" s="263"/>
      <c r="F25" s="263"/>
      <c r="G25" s="263"/>
      <c r="H25" s="263"/>
      <c r="I25" s="263"/>
      <c r="J25" s="239"/>
      <c r="K25" s="255"/>
      <c r="L25" s="255"/>
      <c r="M25" s="273"/>
      <c r="N25" s="273"/>
      <c r="O25" s="273"/>
      <c r="P25" s="273"/>
      <c r="Q25" s="26" t="e">
        <f t="shared" si="0"/>
        <v>#NUM!</v>
      </c>
    </row>
    <row r="26" spans="1:17" s="5" customFormat="1" ht="17.100000000000001" customHeight="1" x14ac:dyDescent="0.25">
      <c r="A26" s="430">
        <v>17</v>
      </c>
      <c r="B26" s="264"/>
      <c r="C26" s="264"/>
      <c r="D26" s="133"/>
      <c r="E26" s="266"/>
      <c r="F26" s="266"/>
      <c r="G26" s="266"/>
      <c r="H26" s="266"/>
      <c r="I26" s="266"/>
      <c r="J26" s="239"/>
      <c r="K26" s="255"/>
      <c r="L26" s="255"/>
      <c r="M26" s="273"/>
      <c r="N26" s="273"/>
      <c r="O26" s="273"/>
      <c r="P26" s="273"/>
      <c r="Q26" s="26" t="e">
        <f t="shared" si="0"/>
        <v>#NUM!</v>
      </c>
    </row>
    <row r="27" spans="1:17" s="5" customFormat="1" ht="15" customHeight="1" x14ac:dyDescent="0.25">
      <c r="A27" s="431">
        <v>18</v>
      </c>
      <c r="B27" s="247"/>
      <c r="C27" s="247"/>
      <c r="D27" s="255"/>
      <c r="E27" s="262"/>
      <c r="F27" s="262"/>
      <c r="G27" s="262"/>
      <c r="H27" s="262"/>
      <c r="I27" s="262"/>
      <c r="J27" s="239"/>
      <c r="K27" s="255"/>
      <c r="L27" s="255"/>
      <c r="M27" s="273"/>
      <c r="N27" s="273"/>
      <c r="O27" s="273"/>
      <c r="P27" s="273"/>
      <c r="Q27" s="26" t="e">
        <f t="shared" si="0"/>
        <v>#NUM!</v>
      </c>
    </row>
    <row r="28" spans="1:17" s="5" customFormat="1" ht="15" customHeight="1" x14ac:dyDescent="0.25">
      <c r="A28" s="430">
        <v>19</v>
      </c>
      <c r="B28" s="247"/>
      <c r="C28" s="247"/>
      <c r="D28" s="255"/>
      <c r="E28" s="412"/>
      <c r="F28" s="412"/>
      <c r="G28" s="412"/>
      <c r="H28" s="412"/>
      <c r="I28" s="286"/>
      <c r="J28" s="237"/>
      <c r="K28" s="258"/>
      <c r="L28" s="258"/>
      <c r="M28" s="272"/>
      <c r="N28" s="272"/>
      <c r="O28" s="272"/>
      <c r="P28" s="273"/>
      <c r="Q28" s="26" t="e">
        <f t="shared" si="0"/>
        <v>#NUM!</v>
      </c>
    </row>
    <row r="29" spans="1:17" ht="15" customHeight="1" thickBot="1" x14ac:dyDescent="0.3">
      <c r="A29" s="432">
        <v>20</v>
      </c>
      <c r="B29" s="308"/>
      <c r="C29" s="308"/>
      <c r="D29" s="661"/>
      <c r="E29" s="661"/>
      <c r="F29" s="661"/>
      <c r="G29" s="661"/>
      <c r="H29" s="661"/>
      <c r="I29" s="661"/>
      <c r="J29" s="288"/>
      <c r="K29" s="662"/>
      <c r="L29" s="662"/>
      <c r="M29" s="663"/>
      <c r="N29" s="663"/>
      <c r="O29" s="663"/>
      <c r="P29" s="664"/>
      <c r="Q29" s="433" t="e">
        <f t="shared" si="0"/>
        <v>#NUM!</v>
      </c>
    </row>
    <row r="30" spans="1:17" ht="17.100000000000001" customHeight="1" x14ac:dyDescent="0.25">
      <c r="A30" s="522"/>
      <c r="B30" s="429"/>
      <c r="C30" s="429"/>
      <c r="D30" s="56"/>
      <c r="E30" s="56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34"/>
    </row>
    <row r="31" spans="1:17" s="5" customFormat="1" ht="17.100000000000001" customHeight="1" thickBot="1" x14ac:dyDescent="0.3">
      <c r="A31" s="723" t="s">
        <v>179</v>
      </c>
      <c r="B31" s="724"/>
      <c r="C31" s="564"/>
      <c r="D31" s="52"/>
      <c r="E31" s="16"/>
      <c r="F31" s="16"/>
      <c r="G31" s="16"/>
      <c r="H31" s="15"/>
      <c r="I31" s="16"/>
      <c r="J31" s="16"/>
    </row>
    <row r="32" spans="1:17" s="5" customFormat="1" ht="17.100000000000001" customHeight="1" thickBot="1" x14ac:dyDescent="0.25">
      <c r="A32" s="276" t="s">
        <v>3</v>
      </c>
      <c r="B32" s="276" t="s">
        <v>4</v>
      </c>
      <c r="C32" s="276" t="s">
        <v>412</v>
      </c>
      <c r="D32" s="277">
        <v>45305</v>
      </c>
      <c r="E32" s="277">
        <v>45312</v>
      </c>
      <c r="F32" s="277">
        <v>45347</v>
      </c>
      <c r="G32" s="277">
        <v>45375</v>
      </c>
      <c r="H32" s="277">
        <v>45396</v>
      </c>
      <c r="I32" s="277">
        <v>45423</v>
      </c>
      <c r="J32" s="277">
        <v>45459</v>
      </c>
      <c r="K32" s="582">
        <v>45493</v>
      </c>
      <c r="L32" s="277"/>
      <c r="M32" s="277"/>
      <c r="N32" s="277"/>
      <c r="O32" s="277"/>
      <c r="P32" s="277"/>
      <c r="Q32" s="278" t="s">
        <v>2</v>
      </c>
    </row>
    <row r="33" spans="1:17" s="5" customFormat="1" ht="19.5" customHeight="1" x14ac:dyDescent="0.25">
      <c r="A33" s="504">
        <v>1</v>
      </c>
      <c r="B33" s="651" t="s">
        <v>132</v>
      </c>
      <c r="C33" s="652">
        <v>1793</v>
      </c>
      <c r="D33" s="653"/>
      <c r="E33" s="665">
        <v>534</v>
      </c>
      <c r="F33" s="665"/>
      <c r="G33" s="665">
        <v>518</v>
      </c>
      <c r="H33" s="665"/>
      <c r="I33" s="416">
        <v>504</v>
      </c>
      <c r="J33" s="416">
        <v>528</v>
      </c>
      <c r="K33" s="655"/>
      <c r="L33" s="655"/>
      <c r="M33" s="657"/>
      <c r="N33" s="657"/>
      <c r="O33" s="657"/>
      <c r="P33" s="666"/>
      <c r="Q33" s="495">
        <f>(LARGE(D33:P33,1)+LARGE(D33:P33,2)+LARGE(D33:P33,3))</f>
        <v>1580</v>
      </c>
    </row>
    <row r="34" spans="1:17" s="5" customFormat="1" ht="17.100000000000001" customHeight="1" x14ac:dyDescent="0.25">
      <c r="A34" s="430">
        <v>2</v>
      </c>
      <c r="B34" s="247" t="s">
        <v>44</v>
      </c>
      <c r="C34" s="487">
        <v>2007</v>
      </c>
      <c r="D34" s="654">
        <v>521</v>
      </c>
      <c r="E34" s="654">
        <v>516</v>
      </c>
      <c r="F34" s="654">
        <v>507</v>
      </c>
      <c r="G34" s="656">
        <v>528</v>
      </c>
      <c r="H34" s="656">
        <v>504</v>
      </c>
      <c r="I34" s="656"/>
      <c r="J34" s="656"/>
      <c r="K34" s="654">
        <v>499</v>
      </c>
      <c r="L34" s="654"/>
      <c r="M34" s="658"/>
      <c r="N34" s="658"/>
      <c r="O34" s="658"/>
      <c r="P34" s="658"/>
      <c r="Q34" s="26">
        <f>(LARGE(D34:P34,1)+LARGE(D34:P34,2)+LARGE(D34:P34,3))</f>
        <v>1565</v>
      </c>
    </row>
    <row r="35" spans="1:17" s="5" customFormat="1" ht="17.100000000000001" customHeight="1" x14ac:dyDescent="0.25">
      <c r="A35" s="430">
        <v>3</v>
      </c>
      <c r="B35" s="247" t="s">
        <v>134</v>
      </c>
      <c r="C35" s="210">
        <v>2514</v>
      </c>
      <c r="D35" s="255"/>
      <c r="E35" s="133">
        <v>525</v>
      </c>
      <c r="F35" s="133">
        <v>527</v>
      </c>
      <c r="G35" s="133"/>
      <c r="H35" s="133"/>
      <c r="I35" s="258">
        <v>492</v>
      </c>
      <c r="J35" s="258"/>
      <c r="K35" s="258"/>
      <c r="L35" s="258"/>
      <c r="M35" s="272"/>
      <c r="N35" s="272"/>
      <c r="O35" s="272"/>
      <c r="P35" s="272"/>
      <c r="Q35" s="26">
        <f>(LARGE(D35:P35,1)+LARGE(D35:P35,2)+LARGE(D35:P35,3))</f>
        <v>1544</v>
      </c>
    </row>
    <row r="36" spans="1:17" s="5" customFormat="1" ht="17.100000000000001" customHeight="1" x14ac:dyDescent="0.25">
      <c r="A36" s="431">
        <v>4</v>
      </c>
      <c r="B36" s="247" t="s">
        <v>27</v>
      </c>
      <c r="C36" s="210">
        <v>2518</v>
      </c>
      <c r="D36" s="255">
        <v>501</v>
      </c>
      <c r="E36" s="258">
        <v>505</v>
      </c>
      <c r="F36" s="258"/>
      <c r="G36" s="258">
        <v>504</v>
      </c>
      <c r="H36" s="258">
        <v>518</v>
      </c>
      <c r="I36" s="258"/>
      <c r="J36" s="258"/>
      <c r="K36" s="258"/>
      <c r="L36" s="258"/>
      <c r="M36" s="272"/>
      <c r="N36" s="272"/>
      <c r="O36" s="272"/>
      <c r="P36" s="272"/>
      <c r="Q36" s="26">
        <f>(LARGE(D36:P36,1)+LARGE(D36:P36,2)+LARGE(D36:P36,3))</f>
        <v>1527</v>
      </c>
    </row>
    <row r="37" spans="1:17" s="5" customFormat="1" ht="17.100000000000001" customHeight="1" x14ac:dyDescent="0.25">
      <c r="A37" s="430">
        <v>5</v>
      </c>
      <c r="B37" s="247" t="s">
        <v>186</v>
      </c>
      <c r="C37" s="210">
        <v>1672</v>
      </c>
      <c r="D37" s="255"/>
      <c r="E37" s="133"/>
      <c r="F37" s="133"/>
      <c r="G37" s="133"/>
      <c r="H37" s="133">
        <v>475</v>
      </c>
      <c r="I37" s="239">
        <v>481</v>
      </c>
      <c r="J37" s="239"/>
      <c r="K37" s="255">
        <v>469</v>
      </c>
      <c r="L37" s="255"/>
      <c r="M37" s="273"/>
      <c r="N37" s="273"/>
      <c r="O37" s="273"/>
      <c r="P37" s="273"/>
      <c r="Q37" s="26">
        <f>(LARGE(D37:P37,1)+LARGE(D37:P37,2)+LARGE(D37:P37,3))</f>
        <v>1425</v>
      </c>
    </row>
    <row r="38" spans="1:17" s="5" customFormat="1" ht="17.100000000000001" customHeight="1" x14ac:dyDescent="0.25">
      <c r="A38" s="431">
        <v>6</v>
      </c>
      <c r="B38" s="260" t="s">
        <v>28</v>
      </c>
      <c r="C38" s="229">
        <v>1920</v>
      </c>
      <c r="D38" s="255">
        <v>427</v>
      </c>
      <c r="E38" s="258">
        <v>455</v>
      </c>
      <c r="F38" s="258">
        <v>458</v>
      </c>
      <c r="G38" s="258"/>
      <c r="H38" s="258"/>
      <c r="I38" s="253"/>
      <c r="J38" s="253">
        <v>451</v>
      </c>
      <c r="K38" s="258"/>
      <c r="L38" s="258"/>
      <c r="M38" s="272"/>
      <c r="N38" s="272"/>
      <c r="O38" s="272"/>
      <c r="P38" s="272"/>
      <c r="Q38" s="26">
        <f>(LARGE(D38:P38,1)+LARGE(D38:P38,2)+LARGE(D38:P38,3))</f>
        <v>1364</v>
      </c>
    </row>
    <row r="39" spans="1:17" s="5" customFormat="1" ht="17.100000000000001" customHeight="1" x14ac:dyDescent="0.25">
      <c r="A39" s="430">
        <v>7</v>
      </c>
      <c r="B39" s="260" t="s">
        <v>40</v>
      </c>
      <c r="C39" s="229">
        <v>2158</v>
      </c>
      <c r="D39" s="255">
        <v>460</v>
      </c>
      <c r="E39" s="221"/>
      <c r="F39" s="221"/>
      <c r="G39" s="237"/>
      <c r="H39" s="237"/>
      <c r="I39" s="237"/>
      <c r="J39" s="237">
        <v>469</v>
      </c>
      <c r="K39" s="258"/>
      <c r="L39" s="258"/>
      <c r="M39" s="272"/>
      <c r="N39" s="272"/>
      <c r="O39" s="272"/>
      <c r="P39" s="272"/>
      <c r="Q39" s="26" t="e">
        <f>(LARGE(D39:P39,1)+LARGE(D39:P39,2)+LARGE(D39:P39,3))</f>
        <v>#NUM!</v>
      </c>
    </row>
    <row r="40" spans="1:17" s="5" customFormat="1" ht="17.100000000000001" customHeight="1" x14ac:dyDescent="0.25">
      <c r="A40" s="431">
        <v>8</v>
      </c>
      <c r="B40" s="260" t="s">
        <v>45</v>
      </c>
      <c r="C40" s="229">
        <v>1836</v>
      </c>
      <c r="D40" s="262">
        <v>413</v>
      </c>
      <c r="E40" s="133"/>
      <c r="F40" s="133">
        <v>400</v>
      </c>
      <c r="G40" s="133"/>
      <c r="H40" s="133"/>
      <c r="I40" s="239"/>
      <c r="J40" s="239"/>
      <c r="K40" s="255"/>
      <c r="L40" s="255"/>
      <c r="M40" s="273"/>
      <c r="N40" s="273"/>
      <c r="O40" s="273"/>
      <c r="P40" s="272"/>
      <c r="Q40" s="26" t="e">
        <f>(LARGE(D40:P40,1)+LARGE(D40:P40,2)+LARGE(D40:P40,3))</f>
        <v>#NUM!</v>
      </c>
    </row>
    <row r="41" spans="1:17" s="5" customFormat="1" ht="17.100000000000001" customHeight="1" x14ac:dyDescent="0.25">
      <c r="A41" s="430">
        <v>9</v>
      </c>
      <c r="B41" s="229" t="s">
        <v>191</v>
      </c>
      <c r="C41" s="229">
        <v>3280</v>
      </c>
      <c r="D41" s="266"/>
      <c r="E41" s="133"/>
      <c r="F41" s="133">
        <v>454</v>
      </c>
      <c r="G41" s="133"/>
      <c r="H41" s="133"/>
      <c r="I41" s="133"/>
      <c r="J41" s="239"/>
      <c r="K41" s="255"/>
      <c r="L41" s="255"/>
      <c r="M41" s="273"/>
      <c r="N41" s="273"/>
      <c r="O41" s="273"/>
      <c r="P41" s="272"/>
      <c r="Q41" s="26" t="e">
        <f>(LARGE(D41:P41,1)+LARGE(D41:P41,2)+LARGE(D41:P41,3))</f>
        <v>#NUM!</v>
      </c>
    </row>
    <row r="42" spans="1:17" s="5" customFormat="1" ht="17.100000000000001" customHeight="1" x14ac:dyDescent="0.25">
      <c r="A42" s="431">
        <v>10</v>
      </c>
      <c r="B42" s="260" t="s">
        <v>222</v>
      </c>
      <c r="C42" s="229">
        <v>1818</v>
      </c>
      <c r="D42" s="262"/>
      <c r="E42" s="258"/>
      <c r="F42" s="258"/>
      <c r="G42" s="258">
        <v>481</v>
      </c>
      <c r="H42" s="258"/>
      <c r="I42" s="258"/>
      <c r="J42" s="258"/>
      <c r="K42" s="258">
        <v>0</v>
      </c>
      <c r="L42" s="258"/>
      <c r="M42" s="272"/>
      <c r="N42" s="272"/>
      <c r="O42" s="272"/>
      <c r="P42" s="272"/>
      <c r="Q42" s="26" t="e">
        <f>(LARGE(D42:P42,1)+LARGE(D42:P42,2)+LARGE(D42:P42,3))</f>
        <v>#NUM!</v>
      </c>
    </row>
    <row r="43" spans="1:17" s="5" customFormat="1" ht="17.100000000000001" customHeight="1" x14ac:dyDescent="0.25">
      <c r="A43" s="430">
        <v>11</v>
      </c>
      <c r="B43" s="247" t="s">
        <v>465</v>
      </c>
      <c r="C43" s="210">
        <v>1799</v>
      </c>
      <c r="D43" s="255"/>
      <c r="E43" s="133"/>
      <c r="F43" s="133"/>
      <c r="G43" s="133"/>
      <c r="H43" s="133"/>
      <c r="I43" s="239">
        <v>524</v>
      </c>
      <c r="J43" s="239"/>
      <c r="K43" s="255"/>
      <c r="L43" s="255"/>
      <c r="M43" s="273"/>
      <c r="N43" s="273"/>
      <c r="O43" s="273"/>
      <c r="P43" s="273"/>
      <c r="Q43" s="26" t="e">
        <f t="shared" ref="Q33:Q57" si="1">(LARGE(D43:P43,1)+LARGE(D43:P43,2)+LARGE(D43:P43,3))</f>
        <v>#NUM!</v>
      </c>
    </row>
    <row r="44" spans="1:17" s="5" customFormat="1" ht="17.100000000000001" customHeight="1" x14ac:dyDescent="0.25">
      <c r="A44" s="431">
        <v>12</v>
      </c>
      <c r="B44" s="247" t="s">
        <v>329</v>
      </c>
      <c r="C44" s="210">
        <v>4044</v>
      </c>
      <c r="D44" s="255"/>
      <c r="E44" s="133"/>
      <c r="F44" s="133"/>
      <c r="G44" s="133"/>
      <c r="H44" s="133"/>
      <c r="I44" s="239"/>
      <c r="J44" s="239">
        <v>487</v>
      </c>
      <c r="K44" s="255"/>
      <c r="L44" s="255"/>
      <c r="M44" s="273"/>
      <c r="N44" s="273"/>
      <c r="O44" s="273"/>
      <c r="P44" s="273"/>
      <c r="Q44" s="26" t="e">
        <f t="shared" si="1"/>
        <v>#NUM!</v>
      </c>
    </row>
    <row r="45" spans="1:17" s="5" customFormat="1" ht="17.100000000000001" customHeight="1" x14ac:dyDescent="0.25">
      <c r="A45" s="430">
        <v>13</v>
      </c>
      <c r="B45" s="247" t="s">
        <v>542</v>
      </c>
      <c r="C45" s="210">
        <v>1910</v>
      </c>
      <c r="D45" s="255"/>
      <c r="E45" s="133"/>
      <c r="F45" s="133"/>
      <c r="G45" s="133"/>
      <c r="H45" s="133"/>
      <c r="I45" s="239"/>
      <c r="J45" s="239">
        <v>495</v>
      </c>
      <c r="K45" s="255"/>
      <c r="L45" s="255"/>
      <c r="M45" s="273"/>
      <c r="N45" s="273"/>
      <c r="O45" s="273"/>
      <c r="P45" s="273"/>
      <c r="Q45" s="26" t="e">
        <f t="shared" si="1"/>
        <v>#NUM!</v>
      </c>
    </row>
    <row r="46" spans="1:17" s="5" customFormat="1" ht="17.100000000000001" customHeight="1" x14ac:dyDescent="0.25">
      <c r="A46" s="431">
        <v>14</v>
      </c>
      <c r="B46" s="247" t="s">
        <v>570</v>
      </c>
      <c r="C46" s="247" t="s">
        <v>571</v>
      </c>
      <c r="D46" s="255"/>
      <c r="E46" s="133"/>
      <c r="F46" s="133"/>
      <c r="G46" s="133"/>
      <c r="H46" s="133"/>
      <c r="I46" s="255"/>
      <c r="J46" s="255"/>
      <c r="K46" s="255">
        <v>492</v>
      </c>
      <c r="L46" s="255"/>
      <c r="M46" s="273"/>
      <c r="N46" s="273"/>
      <c r="O46" s="273"/>
      <c r="P46" s="273"/>
      <c r="Q46" s="26" t="e">
        <f t="shared" si="1"/>
        <v>#NUM!</v>
      </c>
    </row>
    <row r="47" spans="1:17" s="5" customFormat="1" ht="17.100000000000001" customHeight="1" x14ac:dyDescent="0.25">
      <c r="A47" s="430">
        <v>15</v>
      </c>
      <c r="B47" s="247"/>
      <c r="C47" s="247"/>
      <c r="D47" s="55"/>
      <c r="E47" s="133"/>
      <c r="F47" s="133"/>
      <c r="G47" s="133"/>
      <c r="H47" s="133"/>
      <c r="I47" s="239"/>
      <c r="J47" s="239"/>
      <c r="K47" s="255"/>
      <c r="L47" s="255"/>
      <c r="M47" s="273"/>
      <c r="N47" s="273"/>
      <c r="O47" s="273"/>
      <c r="P47" s="273"/>
      <c r="Q47" s="26" t="e">
        <f t="shared" si="1"/>
        <v>#NUM!</v>
      </c>
    </row>
    <row r="48" spans="1:17" s="5" customFormat="1" ht="17.100000000000001" customHeight="1" x14ac:dyDescent="0.25">
      <c r="A48" s="431">
        <v>16</v>
      </c>
      <c r="B48" s="247"/>
      <c r="C48" s="247"/>
      <c r="D48" s="255"/>
      <c r="E48" s="263"/>
      <c r="F48" s="263"/>
      <c r="G48" s="263"/>
      <c r="H48" s="263"/>
      <c r="I48" s="263"/>
      <c r="J48" s="239"/>
      <c r="K48" s="255"/>
      <c r="L48" s="255"/>
      <c r="M48" s="273"/>
      <c r="N48" s="273"/>
      <c r="O48" s="273"/>
      <c r="P48" s="273"/>
      <c r="Q48" s="26" t="e">
        <f t="shared" si="1"/>
        <v>#NUM!</v>
      </c>
    </row>
    <row r="49" spans="1:17" s="5" customFormat="1" ht="17.100000000000001" customHeight="1" x14ac:dyDescent="0.25">
      <c r="A49" s="430">
        <v>17</v>
      </c>
      <c r="B49" s="264"/>
      <c r="C49" s="264"/>
      <c r="D49" s="133"/>
      <c r="E49" s="266"/>
      <c r="F49" s="266"/>
      <c r="G49" s="266"/>
      <c r="H49" s="266"/>
      <c r="I49" s="266"/>
      <c r="J49" s="239"/>
      <c r="K49" s="255"/>
      <c r="L49" s="255"/>
      <c r="M49" s="273"/>
      <c r="N49" s="273"/>
      <c r="O49" s="273"/>
      <c r="P49" s="273"/>
      <c r="Q49" s="26" t="e">
        <f t="shared" si="1"/>
        <v>#NUM!</v>
      </c>
    </row>
    <row r="50" spans="1:17" s="5" customFormat="1" ht="15" customHeight="1" x14ac:dyDescent="0.25">
      <c r="A50" s="431">
        <v>18</v>
      </c>
      <c r="B50" s="247"/>
      <c r="C50" s="247"/>
      <c r="D50" s="255"/>
      <c r="E50" s="262"/>
      <c r="F50" s="262"/>
      <c r="G50" s="262"/>
      <c r="H50" s="262"/>
      <c r="I50" s="262"/>
      <c r="J50" s="239"/>
      <c r="K50" s="255"/>
      <c r="L50" s="255"/>
      <c r="M50" s="273"/>
      <c r="N50" s="273"/>
      <c r="O50" s="273"/>
      <c r="P50" s="273"/>
      <c r="Q50" s="26" t="e">
        <f t="shared" si="1"/>
        <v>#NUM!</v>
      </c>
    </row>
    <row r="51" spans="1:17" s="5" customFormat="1" ht="15" customHeight="1" x14ac:dyDescent="0.25">
      <c r="A51" s="430">
        <v>19</v>
      </c>
      <c r="B51" s="247"/>
      <c r="C51" s="247"/>
      <c r="D51" s="255"/>
      <c r="E51" s="412"/>
      <c r="F51" s="412"/>
      <c r="G51" s="412"/>
      <c r="H51" s="412"/>
      <c r="I51" s="286"/>
      <c r="J51" s="237"/>
      <c r="K51" s="258"/>
      <c r="L51" s="258"/>
      <c r="M51" s="272"/>
      <c r="N51" s="272"/>
      <c r="O51" s="272"/>
      <c r="P51" s="273"/>
      <c r="Q51" s="26" t="e">
        <f t="shared" si="1"/>
        <v>#NUM!</v>
      </c>
    </row>
    <row r="52" spans="1:17" ht="15" customHeight="1" x14ac:dyDescent="0.25">
      <c r="A52" s="431">
        <v>20</v>
      </c>
      <c r="B52" s="210"/>
      <c r="C52" s="210"/>
      <c r="D52" s="133"/>
      <c r="E52" s="263"/>
      <c r="F52" s="263"/>
      <c r="G52" s="263"/>
      <c r="H52" s="263"/>
      <c r="I52" s="263"/>
      <c r="J52" s="265"/>
      <c r="K52" s="262"/>
      <c r="L52" s="262"/>
      <c r="M52" s="275"/>
      <c r="N52" s="275"/>
      <c r="O52" s="275"/>
      <c r="P52" s="274"/>
      <c r="Q52" s="26" t="e">
        <f t="shared" si="1"/>
        <v>#NUM!</v>
      </c>
    </row>
    <row r="53" spans="1:17" s="5" customFormat="1" ht="15" customHeight="1" x14ac:dyDescent="0.25">
      <c r="A53" s="430">
        <v>21</v>
      </c>
      <c r="B53" s="264"/>
      <c r="C53" s="264"/>
      <c r="D53" s="133"/>
      <c r="E53" s="133"/>
      <c r="F53" s="133"/>
      <c r="G53" s="239"/>
      <c r="H53" s="239"/>
      <c r="I53" s="239"/>
      <c r="J53" s="266"/>
      <c r="K53" s="266"/>
      <c r="L53" s="266"/>
      <c r="M53" s="274"/>
      <c r="N53" s="274"/>
      <c r="O53" s="274"/>
      <c r="P53" s="275"/>
      <c r="Q53" s="26" t="e">
        <f t="shared" si="1"/>
        <v>#NUM!</v>
      </c>
    </row>
    <row r="54" spans="1:17" ht="17.100000000000001" customHeight="1" x14ac:dyDescent="0.25">
      <c r="A54" s="431">
        <v>22</v>
      </c>
      <c r="B54" s="264"/>
      <c r="C54" s="264"/>
      <c r="D54" s="133"/>
      <c r="E54" s="258"/>
      <c r="F54" s="258"/>
      <c r="G54" s="258"/>
      <c r="H54" s="258"/>
      <c r="I54" s="258"/>
      <c r="J54" s="262"/>
      <c r="K54" s="262"/>
      <c r="L54" s="262"/>
      <c r="M54" s="275"/>
      <c r="N54" s="275"/>
      <c r="O54" s="275"/>
      <c r="P54" s="275"/>
      <c r="Q54" s="26" t="e">
        <f t="shared" si="1"/>
        <v>#NUM!</v>
      </c>
    </row>
    <row r="55" spans="1:17" ht="17.100000000000001" customHeight="1" x14ac:dyDescent="0.25">
      <c r="A55" s="430">
        <v>23</v>
      </c>
      <c r="B55" s="264"/>
      <c r="C55" s="264"/>
      <c r="D55" s="133"/>
      <c r="E55" s="133"/>
      <c r="F55" s="133"/>
      <c r="G55" s="133"/>
      <c r="H55" s="133"/>
      <c r="I55" s="133"/>
      <c r="J55" s="239"/>
      <c r="K55" s="255"/>
      <c r="L55" s="255"/>
      <c r="M55" s="255"/>
      <c r="N55" s="255"/>
      <c r="O55" s="255"/>
      <c r="P55" s="255"/>
      <c r="Q55" s="26" t="e">
        <f t="shared" si="1"/>
        <v>#NUM!</v>
      </c>
    </row>
    <row r="56" spans="1:17" ht="17.100000000000001" customHeight="1" x14ac:dyDescent="0.25">
      <c r="A56" s="431">
        <v>24</v>
      </c>
      <c r="B56" s="269"/>
      <c r="C56" s="269"/>
      <c r="D56" s="270"/>
      <c r="E56" s="258"/>
      <c r="F56" s="258"/>
      <c r="G56" s="258"/>
      <c r="H56" s="258"/>
      <c r="I56" s="258"/>
      <c r="J56" s="239"/>
      <c r="K56" s="255"/>
      <c r="L56" s="255"/>
      <c r="M56" s="255"/>
      <c r="N56" s="255"/>
      <c r="O56" s="255"/>
      <c r="P56" s="255"/>
      <c r="Q56" s="26" t="e">
        <f t="shared" si="1"/>
        <v>#NUM!</v>
      </c>
    </row>
    <row r="57" spans="1:17" ht="17.100000000000001" customHeight="1" x14ac:dyDescent="0.25">
      <c r="A57" s="431">
        <v>25</v>
      </c>
      <c r="B57" s="264"/>
      <c r="C57" s="264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26" t="e">
        <f t="shared" si="1"/>
        <v>#NUM!</v>
      </c>
    </row>
    <row r="58" spans="1:17" ht="17.100000000000001" customHeight="1" x14ac:dyDescent="0.25">
      <c r="A58" s="522"/>
      <c r="B58" s="429"/>
      <c r="C58" s="429"/>
      <c r="D58" s="56"/>
      <c r="E58" s="56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34"/>
    </row>
    <row r="59" spans="1:17" ht="15" customHeight="1" x14ac:dyDescent="0.25"/>
    <row r="60" spans="1:17" ht="15" customHeight="1" x14ac:dyDescent="0.25">
      <c r="A60" s="51"/>
      <c r="B60" s="56"/>
      <c r="C60" s="56"/>
      <c r="D60" s="57"/>
      <c r="E60" s="57"/>
      <c r="F60" s="57"/>
      <c r="G60" s="57"/>
      <c r="H60" s="57"/>
      <c r="I60" s="57"/>
      <c r="J60" s="58"/>
      <c r="K60" s="59"/>
      <c r="L60" s="59"/>
      <c r="M60" s="59"/>
      <c r="N60" s="59"/>
      <c r="O60" s="59"/>
      <c r="P60" s="59"/>
      <c r="Q60" s="34"/>
    </row>
    <row r="61" spans="1:17" ht="15" customHeight="1" thickBot="1" x14ac:dyDescent="0.3">
      <c r="A61" s="725" t="s">
        <v>21</v>
      </c>
      <c r="B61" s="726"/>
      <c r="C61" s="565"/>
      <c r="D61" s="52"/>
      <c r="E61" s="16"/>
      <c r="F61" s="36"/>
      <c r="G61" s="36"/>
      <c r="H61" s="36"/>
      <c r="I61" s="36"/>
      <c r="J61" s="36"/>
      <c r="K61" s="36"/>
      <c r="L61" s="49"/>
      <c r="M61" s="61"/>
      <c r="N61" s="61"/>
      <c r="O61" s="61"/>
      <c r="P61" s="61"/>
      <c r="Q61" s="36"/>
    </row>
    <row r="62" spans="1:17" ht="15" customHeight="1" thickBot="1" x14ac:dyDescent="0.3">
      <c r="A62" s="282" t="s">
        <v>3</v>
      </c>
      <c r="B62" s="282" t="s">
        <v>4</v>
      </c>
      <c r="C62" s="284" t="s">
        <v>412</v>
      </c>
      <c r="D62" s="582">
        <v>45305</v>
      </c>
      <c r="E62" s="277">
        <v>45312</v>
      </c>
      <c r="F62" s="283">
        <v>45347</v>
      </c>
      <c r="G62" s="277">
        <v>45375</v>
      </c>
      <c r="H62" s="277">
        <v>45396</v>
      </c>
      <c r="I62" s="277">
        <v>45423</v>
      </c>
      <c r="J62" s="277">
        <v>45459</v>
      </c>
      <c r="K62" s="582">
        <v>45493</v>
      </c>
      <c r="L62" s="277"/>
      <c r="M62" s="277"/>
      <c r="N62" s="277"/>
      <c r="O62" s="277"/>
      <c r="P62" s="277"/>
      <c r="Q62" s="282" t="s">
        <v>2</v>
      </c>
    </row>
    <row r="63" spans="1:17" ht="19.5" customHeight="1" x14ac:dyDescent="0.25">
      <c r="A63" s="435">
        <v>1</v>
      </c>
      <c r="B63" s="584" t="s">
        <v>38</v>
      </c>
      <c r="C63" s="210">
        <v>1960</v>
      </c>
      <c r="D63" s="237">
        <v>525</v>
      </c>
      <c r="E63" s="287">
        <v>525</v>
      </c>
      <c r="F63" s="237">
        <v>507</v>
      </c>
      <c r="G63" s="448"/>
      <c r="H63" s="448"/>
      <c r="I63" s="413"/>
      <c r="J63" s="413"/>
      <c r="K63" s="434"/>
      <c r="L63" s="669"/>
      <c r="M63" s="434"/>
      <c r="N63" s="669"/>
      <c r="O63" s="434"/>
      <c r="P63" s="414"/>
      <c r="Q63" s="437">
        <f t="shared" ref="Q63:Q70" si="2">(LARGE(D63:P63,1)+LARGE(D63:P63,2)+LARGE(D63:P63,3))</f>
        <v>1557</v>
      </c>
    </row>
    <row r="64" spans="1:17" ht="15" customHeight="1" x14ac:dyDescent="0.25">
      <c r="A64" s="436">
        <v>2</v>
      </c>
      <c r="B64" s="584" t="s">
        <v>26</v>
      </c>
      <c r="C64" s="210">
        <v>5328</v>
      </c>
      <c r="D64" s="239">
        <v>497</v>
      </c>
      <c r="E64" s="667">
        <v>495</v>
      </c>
      <c r="F64" s="287"/>
      <c r="G64" s="287"/>
      <c r="H64" s="287"/>
      <c r="I64" s="287"/>
      <c r="J64" s="287">
        <v>494</v>
      </c>
      <c r="K64" s="287"/>
      <c r="L64" s="286"/>
      <c r="M64" s="287"/>
      <c r="N64" s="286"/>
      <c r="O64" s="287"/>
      <c r="P64" s="287"/>
      <c r="Q64" s="64">
        <f t="shared" si="2"/>
        <v>1486</v>
      </c>
    </row>
    <row r="65" spans="1:17" ht="15" customHeight="1" x14ac:dyDescent="0.25">
      <c r="A65" s="436">
        <v>3</v>
      </c>
      <c r="B65" s="584" t="s">
        <v>51</v>
      </c>
      <c r="C65" s="210">
        <v>4064</v>
      </c>
      <c r="D65" s="237">
        <v>537</v>
      </c>
      <c r="E65" s="237"/>
      <c r="F65" s="668"/>
      <c r="G65" s="668">
        <v>544</v>
      </c>
      <c r="H65" s="668"/>
      <c r="I65" s="287"/>
      <c r="J65" s="287"/>
      <c r="K65" s="287"/>
      <c r="L65" s="287"/>
      <c r="M65" s="287"/>
      <c r="N65" s="287"/>
      <c r="O65" s="287"/>
      <c r="P65" s="415"/>
      <c r="Q65" s="64" t="e">
        <f t="shared" si="2"/>
        <v>#NUM!</v>
      </c>
    </row>
    <row r="66" spans="1:17" ht="15" customHeight="1" x14ac:dyDescent="0.25">
      <c r="A66" s="436">
        <v>4</v>
      </c>
      <c r="B66" s="585" t="s">
        <v>135</v>
      </c>
      <c r="C66" s="210">
        <v>5755</v>
      </c>
      <c r="D66" s="239"/>
      <c r="E66" s="133">
        <v>506</v>
      </c>
      <c r="F66" s="133"/>
      <c r="G66" s="133"/>
      <c r="H66" s="133">
        <v>516</v>
      </c>
      <c r="I66" s="286"/>
      <c r="J66" s="286"/>
      <c r="K66" s="287"/>
      <c r="L66" s="287"/>
      <c r="M66" s="287"/>
      <c r="N66" s="287"/>
      <c r="O66" s="287"/>
      <c r="P66" s="287"/>
      <c r="Q66" s="64" t="e">
        <f t="shared" si="2"/>
        <v>#NUM!</v>
      </c>
    </row>
    <row r="67" spans="1:17" ht="15" customHeight="1" x14ac:dyDescent="0.25">
      <c r="A67" s="436">
        <v>5</v>
      </c>
      <c r="B67" s="585" t="s">
        <v>192</v>
      </c>
      <c r="C67" s="210">
        <v>3137</v>
      </c>
      <c r="D67" s="239"/>
      <c r="E67" s="133"/>
      <c r="F67" s="133">
        <v>505</v>
      </c>
      <c r="G67" s="239"/>
      <c r="H67" s="239"/>
      <c r="I67" s="237">
        <v>490</v>
      </c>
      <c r="J67" s="286"/>
      <c r="K67" s="287"/>
      <c r="L67" s="287"/>
      <c r="M67" s="287"/>
      <c r="N67" s="287"/>
      <c r="O67" s="287"/>
      <c r="P67" s="287"/>
      <c r="Q67" s="64" t="e">
        <f t="shared" si="2"/>
        <v>#NUM!</v>
      </c>
    </row>
    <row r="68" spans="1:17" ht="15" customHeight="1" x14ac:dyDescent="0.25">
      <c r="A68" s="436">
        <v>6</v>
      </c>
      <c r="B68" s="585" t="s">
        <v>482</v>
      </c>
      <c r="C68" s="210">
        <v>1842</v>
      </c>
      <c r="D68" s="239"/>
      <c r="E68" s="237"/>
      <c r="F68" s="286"/>
      <c r="G68" s="237"/>
      <c r="H68" s="237"/>
      <c r="I68" s="237"/>
      <c r="J68" s="237">
        <v>468</v>
      </c>
      <c r="K68" s="287"/>
      <c r="L68" s="287"/>
      <c r="M68" s="287"/>
      <c r="N68" s="287"/>
      <c r="O68" s="287"/>
      <c r="P68" s="287"/>
      <c r="Q68" s="64" t="e">
        <f t="shared" si="2"/>
        <v>#NUM!</v>
      </c>
    </row>
    <row r="69" spans="1:17" ht="15" customHeight="1" x14ac:dyDescent="0.25">
      <c r="A69" s="436">
        <v>7</v>
      </c>
      <c r="B69" s="585"/>
      <c r="C69" s="210"/>
      <c r="D69" s="239"/>
      <c r="E69" s="239"/>
      <c r="F69" s="239"/>
      <c r="G69" s="239"/>
      <c r="H69" s="239"/>
      <c r="I69" s="239"/>
      <c r="J69" s="265"/>
      <c r="K69" s="287"/>
      <c r="L69" s="287"/>
      <c r="M69" s="287"/>
      <c r="N69" s="287"/>
      <c r="O69" s="287"/>
      <c r="P69" s="287"/>
      <c r="Q69" s="64" t="e">
        <f t="shared" si="2"/>
        <v>#NUM!</v>
      </c>
    </row>
    <row r="70" spans="1:17" ht="15" customHeight="1" x14ac:dyDescent="0.25">
      <c r="A70" s="436">
        <v>8</v>
      </c>
      <c r="B70" s="586"/>
      <c r="C70" s="210"/>
      <c r="D70" s="239"/>
      <c r="E70" s="239"/>
      <c r="F70" s="239"/>
      <c r="G70" s="239"/>
      <c r="H70" s="239"/>
      <c r="I70" s="239"/>
      <c r="J70" s="265"/>
      <c r="K70" s="287"/>
      <c r="L70" s="287"/>
      <c r="M70" s="287"/>
      <c r="N70" s="287"/>
      <c r="O70" s="287"/>
      <c r="P70" s="287"/>
      <c r="Q70" s="64" t="e">
        <f t="shared" si="2"/>
        <v>#NUM!</v>
      </c>
    </row>
    <row r="71" spans="1:17" ht="15" customHeight="1" x14ac:dyDescent="0.25">
      <c r="A71" s="436">
        <v>9</v>
      </c>
      <c r="B71" s="587"/>
      <c r="C71" s="210"/>
      <c r="D71" s="239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64" t="e">
        <f t="shared" ref="Q71:Q72" si="3">(LARGE(D71:P71,1)+LARGE(D71:P71,2)+LARGE(D71:P71,3))</f>
        <v>#NUM!</v>
      </c>
    </row>
    <row r="72" spans="1:17" ht="15" customHeight="1" x14ac:dyDescent="0.25">
      <c r="A72" s="436">
        <v>10</v>
      </c>
      <c r="B72" s="586"/>
      <c r="C72" s="210"/>
      <c r="D72" s="239"/>
      <c r="E72" s="239"/>
      <c r="F72" s="239"/>
      <c r="G72" s="239"/>
      <c r="H72" s="239"/>
      <c r="I72" s="239"/>
      <c r="J72" s="239"/>
      <c r="K72" s="239"/>
      <c r="L72" s="239"/>
      <c r="M72" s="239"/>
      <c r="N72" s="239"/>
      <c r="O72" s="239"/>
      <c r="P72" s="239"/>
      <c r="Q72" s="64" t="e">
        <f t="shared" si="3"/>
        <v>#NUM!</v>
      </c>
    </row>
    <row r="73" spans="1:17" ht="15" customHeight="1" x14ac:dyDescent="0.25">
      <c r="A73" s="51"/>
      <c r="B73" s="36"/>
      <c r="C73" s="36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36"/>
    </row>
    <row r="74" spans="1:17" ht="15" customHeight="1" thickBot="1" x14ac:dyDescent="0.3">
      <c r="A74" s="725" t="s">
        <v>31</v>
      </c>
      <c r="B74" s="726"/>
      <c r="C74" s="567"/>
      <c r="D74" s="100"/>
      <c r="E74" s="100"/>
      <c r="F74" s="100"/>
      <c r="G74" s="100"/>
      <c r="H74" s="100"/>
      <c r="I74" s="100"/>
      <c r="J74" s="100"/>
      <c r="K74" s="100"/>
      <c r="L74" s="101"/>
      <c r="M74" s="102"/>
      <c r="N74" s="102"/>
      <c r="O74" s="102"/>
      <c r="P74" s="102"/>
      <c r="Q74" s="36"/>
    </row>
    <row r="75" spans="1:17" ht="15" customHeight="1" thickBot="1" x14ac:dyDescent="0.3">
      <c r="A75" s="290" t="s">
        <v>3</v>
      </c>
      <c r="B75" s="290" t="s">
        <v>4</v>
      </c>
      <c r="C75" s="592" t="s">
        <v>412</v>
      </c>
      <c r="D75" s="582">
        <v>45305</v>
      </c>
      <c r="E75" s="291">
        <v>45312</v>
      </c>
      <c r="F75" s="292">
        <v>45347</v>
      </c>
      <c r="G75" s="291">
        <v>45375</v>
      </c>
      <c r="H75" s="291">
        <v>45396</v>
      </c>
      <c r="I75" s="291">
        <v>45423</v>
      </c>
      <c r="J75" s="291">
        <v>45459</v>
      </c>
      <c r="K75" s="291"/>
      <c r="L75" s="291"/>
      <c r="M75" s="291"/>
      <c r="N75" s="291"/>
      <c r="O75" s="291"/>
      <c r="P75" s="291"/>
      <c r="Q75" s="290" t="s">
        <v>2</v>
      </c>
    </row>
    <row r="76" spans="1:17" ht="19.5" customHeight="1" x14ac:dyDescent="0.3">
      <c r="A76" s="480">
        <v>1</v>
      </c>
      <c r="B76" s="588" t="s">
        <v>29</v>
      </c>
      <c r="C76" s="27">
        <v>5552</v>
      </c>
      <c r="D76" s="90">
        <v>476</v>
      </c>
      <c r="E76" s="512"/>
      <c r="F76" s="509">
        <v>470</v>
      </c>
      <c r="G76" s="510"/>
      <c r="H76" s="510">
        <v>497</v>
      </c>
      <c r="I76" s="510"/>
      <c r="J76" s="510">
        <v>508</v>
      </c>
      <c r="K76" s="508"/>
      <c r="L76" s="508"/>
      <c r="M76" s="508"/>
      <c r="N76" s="508"/>
      <c r="O76" s="508"/>
      <c r="P76" s="508"/>
      <c r="Q76" s="511">
        <f t="shared" ref="Q76:Q78" si="4">(LARGE(D76:P76,1)+LARGE(D76:P76,2)+LARGE(D76:P76,3))</f>
        <v>1481</v>
      </c>
    </row>
    <row r="77" spans="1:17" x14ac:dyDescent="0.25">
      <c r="A77" s="91">
        <v>2</v>
      </c>
      <c r="B77" s="589"/>
      <c r="C77" s="593"/>
      <c r="D77" s="99"/>
      <c r="E77" s="99"/>
      <c r="F77" s="99"/>
      <c r="G77" s="99"/>
      <c r="H77" s="99"/>
      <c r="I77" s="99"/>
      <c r="J77" s="99"/>
      <c r="K77" s="104"/>
      <c r="L77" s="104"/>
      <c r="M77" s="104"/>
      <c r="N77" s="104"/>
      <c r="O77" s="104"/>
      <c r="P77" s="104"/>
      <c r="Q77" s="64" t="e">
        <f t="shared" si="4"/>
        <v>#NUM!</v>
      </c>
    </row>
    <row r="78" spans="1:17" x14ac:dyDescent="0.25">
      <c r="A78" s="92"/>
      <c r="B78" s="590"/>
      <c r="C78" s="594"/>
      <c r="D78" s="99"/>
      <c r="E78" s="97"/>
      <c r="F78" s="97"/>
      <c r="G78" s="97"/>
      <c r="H78" s="97"/>
      <c r="I78" s="97"/>
      <c r="J78" s="97"/>
      <c r="K78" s="97"/>
      <c r="L78" s="97"/>
      <c r="M78" s="98"/>
      <c r="N78" s="98"/>
      <c r="O78" s="98"/>
      <c r="P78" s="98"/>
      <c r="Q78" s="64" t="e">
        <f t="shared" si="4"/>
        <v>#NUM!</v>
      </c>
    </row>
    <row r="79" spans="1:17" ht="15.75" thickBot="1" x14ac:dyDescent="0.3">
      <c r="A79" s="93"/>
      <c r="B79" s="591"/>
      <c r="C79" s="593"/>
      <c r="D79" s="99"/>
      <c r="E79" s="105"/>
      <c r="F79" s="105"/>
      <c r="G79" s="105"/>
      <c r="H79" s="105"/>
      <c r="I79" s="105"/>
      <c r="J79" s="105"/>
      <c r="K79" s="105"/>
      <c r="L79" s="105"/>
      <c r="M79" s="106"/>
      <c r="N79" s="106"/>
      <c r="O79" s="106"/>
      <c r="P79" s="106"/>
      <c r="Q79" s="88"/>
    </row>
    <row r="80" spans="1:17" ht="15" customHeight="1" x14ac:dyDescent="0.25">
      <c r="A80" s="51"/>
      <c r="B80" s="440"/>
      <c r="C80" s="440"/>
      <c r="D80" s="441"/>
      <c r="E80" s="441"/>
      <c r="F80" s="441"/>
      <c r="G80" s="441"/>
      <c r="H80" s="441"/>
      <c r="I80" s="441"/>
      <c r="J80" s="441"/>
      <c r="K80" s="441"/>
      <c r="L80" s="441"/>
      <c r="M80" s="441"/>
      <c r="N80" s="441"/>
      <c r="O80" s="441"/>
      <c r="P80" s="441"/>
      <c r="Q80" s="34"/>
    </row>
    <row r="81" spans="1:19" ht="15" customHeight="1" x14ac:dyDescent="0.25">
      <c r="A81" s="51"/>
      <c r="B81" s="440"/>
      <c r="C81" s="440"/>
      <c r="D81" s="441"/>
      <c r="E81" s="441"/>
      <c r="F81" s="441"/>
      <c r="G81" s="441"/>
      <c r="H81" s="441"/>
      <c r="I81" s="441"/>
      <c r="J81" s="441"/>
      <c r="K81" s="441"/>
      <c r="L81" s="441"/>
      <c r="M81" s="441"/>
      <c r="N81" s="441"/>
      <c r="O81" s="441"/>
      <c r="P81" s="441"/>
      <c r="Q81" s="34"/>
    </row>
    <row r="82" spans="1:19" ht="15" customHeight="1" x14ac:dyDescent="0.25">
      <c r="A82" s="36"/>
      <c r="B82" s="36"/>
      <c r="C82" s="36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36"/>
    </row>
    <row r="83" spans="1:19" s="5" customFormat="1" ht="15" customHeight="1" thickBot="1" x14ac:dyDescent="0.3">
      <c r="A83" s="725" t="s">
        <v>32</v>
      </c>
      <c r="B83" s="726"/>
      <c r="C83" s="565"/>
      <c r="D83" s="107"/>
      <c r="E83" s="108"/>
      <c r="F83" s="100"/>
      <c r="G83" s="100"/>
      <c r="H83" s="100"/>
      <c r="I83" s="100"/>
      <c r="J83" s="100"/>
      <c r="K83" s="100"/>
      <c r="L83" s="101"/>
      <c r="M83" s="102"/>
      <c r="N83" s="102"/>
      <c r="O83" s="102"/>
      <c r="P83" s="102"/>
      <c r="Q83" s="61"/>
    </row>
    <row r="84" spans="1:19" ht="15" customHeight="1" thickBot="1" x14ac:dyDescent="0.3">
      <c r="A84" s="284" t="s">
        <v>3</v>
      </c>
      <c r="B84" s="284" t="s">
        <v>4</v>
      </c>
      <c r="C84" s="284" t="s">
        <v>412</v>
      </c>
      <c r="D84" s="582">
        <v>45305</v>
      </c>
      <c r="E84" s="277">
        <v>45312</v>
      </c>
      <c r="F84" s="277">
        <v>45347</v>
      </c>
      <c r="G84" s="277">
        <v>45375</v>
      </c>
      <c r="H84" s="277">
        <v>45396</v>
      </c>
      <c r="I84" s="277">
        <v>45423</v>
      </c>
      <c r="J84" s="277">
        <v>45459</v>
      </c>
      <c r="K84" s="277"/>
      <c r="L84" s="277"/>
      <c r="M84" s="277"/>
      <c r="N84" s="277"/>
      <c r="O84" s="277"/>
      <c r="P84" s="277"/>
      <c r="Q84" s="284" t="s">
        <v>2</v>
      </c>
    </row>
    <row r="85" spans="1:19" ht="19.5" customHeight="1" x14ac:dyDescent="0.25">
      <c r="A85" s="387">
        <v>1</v>
      </c>
      <c r="B85" s="579" t="s">
        <v>33</v>
      </c>
      <c r="C85" s="583">
        <v>5206</v>
      </c>
      <c r="D85" s="239">
        <v>529</v>
      </c>
      <c r="E85" s="416"/>
      <c r="F85" s="416"/>
      <c r="G85" s="416">
        <v>527</v>
      </c>
      <c r="H85" s="416"/>
      <c r="I85" s="416"/>
      <c r="J85" s="416">
        <v>520</v>
      </c>
      <c r="K85" s="416"/>
      <c r="L85" s="416"/>
      <c r="M85" s="416"/>
      <c r="N85" s="416"/>
      <c r="O85" s="417"/>
      <c r="P85" s="417"/>
      <c r="Q85" s="64">
        <f>(LARGE(D85:P85,1)+LARGE(D85:P85,2)+LARGE(D85:P85,3))</f>
        <v>1576</v>
      </c>
    </row>
    <row r="86" spans="1:19" ht="15" customHeight="1" x14ac:dyDescent="0.25">
      <c r="A86" s="285">
        <v>2</v>
      </c>
      <c r="B86" s="579" t="s">
        <v>39</v>
      </c>
      <c r="C86" s="583">
        <v>4911</v>
      </c>
      <c r="D86" s="237">
        <v>291</v>
      </c>
      <c r="E86" s="237"/>
      <c r="F86" s="237">
        <v>303</v>
      </c>
      <c r="G86" s="237">
        <v>298</v>
      </c>
      <c r="H86" s="237">
        <v>313</v>
      </c>
      <c r="I86" s="237"/>
      <c r="J86" s="237">
        <v>328</v>
      </c>
      <c r="K86" s="386"/>
      <c r="L86" s="386"/>
      <c r="M86" s="386"/>
      <c r="N86" s="386"/>
      <c r="O86" s="418"/>
      <c r="P86" s="418"/>
      <c r="Q86" s="64">
        <f>(LARGE(D86:P86,1)+LARGE(D86:P86,2)+LARGE(D86:P86,3))</f>
        <v>944</v>
      </c>
      <c r="S86" s="419"/>
    </row>
    <row r="87" spans="1:19" ht="15" customHeight="1" x14ac:dyDescent="0.25">
      <c r="A87" s="285">
        <v>3</v>
      </c>
      <c r="B87" s="579" t="s">
        <v>195</v>
      </c>
      <c r="C87" s="583">
        <v>6697</v>
      </c>
      <c r="D87" s="237"/>
      <c r="E87" s="237"/>
      <c r="F87" s="237">
        <v>268</v>
      </c>
      <c r="G87" s="237"/>
      <c r="H87" s="237"/>
      <c r="I87" s="237"/>
      <c r="J87" s="237"/>
      <c r="K87" s="237"/>
      <c r="L87" s="237"/>
      <c r="M87" s="237"/>
      <c r="N87" s="237"/>
      <c r="O87" s="298"/>
      <c r="P87" s="298"/>
      <c r="Q87" s="64" t="e">
        <f t="shared" ref="Q87:Q93" si="5">(LARGE(D87:P87,1)+LARGE(D87:P87,2)+LARGE(D87:P87,3))</f>
        <v>#NUM!</v>
      </c>
    </row>
    <row r="88" spans="1:19" ht="15" hidden="1" customHeight="1" x14ac:dyDescent="0.25">
      <c r="A88" s="299">
        <v>4</v>
      </c>
      <c r="B88" s="580"/>
      <c r="C88" s="223"/>
      <c r="D88" s="296"/>
      <c r="E88" s="293"/>
      <c r="F88" s="293"/>
      <c r="G88" s="286"/>
      <c r="H88" s="286"/>
      <c r="I88" s="293"/>
      <c r="J88" s="294"/>
      <c r="K88" s="293"/>
      <c r="L88" s="293"/>
      <c r="M88" s="293"/>
      <c r="N88" s="293"/>
      <c r="O88" s="295"/>
      <c r="P88" s="295"/>
      <c r="Q88" s="64" t="e">
        <f t="shared" si="5"/>
        <v>#NUM!</v>
      </c>
    </row>
    <row r="89" spans="1:19" ht="15" hidden="1" customHeight="1" x14ac:dyDescent="0.25">
      <c r="A89" s="285">
        <v>5</v>
      </c>
      <c r="B89" s="581"/>
      <c r="C89" s="223"/>
      <c r="D89" s="296"/>
      <c r="E89" s="54"/>
      <c r="F89" s="54"/>
      <c r="G89" s="237"/>
      <c r="H89" s="237"/>
      <c r="I89" s="54"/>
      <c r="J89" s="296"/>
      <c r="K89" s="54"/>
      <c r="L89" s="54"/>
      <c r="M89" s="54"/>
      <c r="N89" s="54"/>
      <c r="O89" s="297"/>
      <c r="P89" s="297"/>
      <c r="Q89" s="64" t="e">
        <f t="shared" si="5"/>
        <v>#NUM!</v>
      </c>
    </row>
    <row r="90" spans="1:19" ht="15" customHeight="1" x14ac:dyDescent="0.25">
      <c r="A90" s="299">
        <v>4</v>
      </c>
      <c r="B90" s="580" t="s">
        <v>196</v>
      </c>
      <c r="C90" s="223">
        <v>3398</v>
      </c>
      <c r="D90" s="296"/>
      <c r="E90" s="293"/>
      <c r="F90" s="293">
        <v>243</v>
      </c>
      <c r="G90" s="286"/>
      <c r="H90" s="286"/>
      <c r="I90" s="293"/>
      <c r="J90" s="293"/>
      <c r="K90" s="293"/>
      <c r="L90" s="293"/>
      <c r="M90" s="293"/>
      <c r="N90" s="293"/>
      <c r="O90" s="295"/>
      <c r="P90" s="272"/>
      <c r="Q90" s="64" t="e">
        <f>(LARGE(D90:P90,1)+LARGE(D90:P90,2)+LARGE(D90:P90,3))</f>
        <v>#NUM!</v>
      </c>
    </row>
    <row r="91" spans="1:19" ht="15" customHeight="1" x14ac:dyDescent="0.25">
      <c r="A91" s="285">
        <v>5</v>
      </c>
      <c r="B91" s="580" t="s">
        <v>197</v>
      </c>
      <c r="C91" s="223">
        <v>6688</v>
      </c>
      <c r="D91" s="296"/>
      <c r="E91" s="293"/>
      <c r="F91" s="293">
        <v>212</v>
      </c>
      <c r="G91" s="286"/>
      <c r="H91" s="286"/>
      <c r="I91" s="293"/>
      <c r="J91" s="293"/>
      <c r="K91" s="293"/>
      <c r="L91" s="293"/>
      <c r="M91" s="293"/>
      <c r="N91" s="293"/>
      <c r="O91" s="293"/>
      <c r="P91" s="293"/>
      <c r="Q91" s="112" t="e">
        <f t="shared" si="5"/>
        <v>#NUM!</v>
      </c>
    </row>
    <row r="92" spans="1:19" ht="15" customHeight="1" x14ac:dyDescent="0.25">
      <c r="A92" s="257">
        <v>6</v>
      </c>
      <c r="B92" s="223" t="s">
        <v>198</v>
      </c>
      <c r="C92" s="223">
        <v>6717</v>
      </c>
      <c r="D92" s="296"/>
      <c r="E92" s="54"/>
      <c r="F92" s="54">
        <v>179</v>
      </c>
      <c r="G92" s="237"/>
      <c r="H92" s="237"/>
      <c r="I92" s="54"/>
      <c r="J92" s="54"/>
      <c r="K92" s="54"/>
      <c r="L92" s="54"/>
      <c r="M92" s="54"/>
      <c r="N92" s="54"/>
      <c r="O92" s="54"/>
      <c r="P92" s="54"/>
      <c r="Q92" s="531" t="e">
        <f t="shared" si="5"/>
        <v>#NUM!</v>
      </c>
    </row>
    <row r="93" spans="1:19" ht="15" customHeight="1" x14ac:dyDescent="0.25">
      <c r="A93" s="257">
        <v>7</v>
      </c>
      <c r="B93" s="223" t="s">
        <v>543</v>
      </c>
      <c r="C93" s="223">
        <v>6220</v>
      </c>
      <c r="D93" s="296"/>
      <c r="E93" s="54"/>
      <c r="F93" s="54"/>
      <c r="G93" s="237"/>
      <c r="H93" s="237"/>
      <c r="I93" s="54"/>
      <c r="J93" s="54">
        <v>190</v>
      </c>
      <c r="K93" s="54"/>
      <c r="L93" s="54"/>
      <c r="M93" s="54"/>
      <c r="N93" s="54"/>
      <c r="O93" s="54"/>
      <c r="P93" s="54"/>
      <c r="Q93" s="531" t="e">
        <f t="shared" si="5"/>
        <v>#NUM!</v>
      </c>
    </row>
    <row r="94" spans="1:19" ht="15" customHeight="1" x14ac:dyDescent="0.25">
      <c r="A94" s="523"/>
      <c r="B94" s="524"/>
      <c r="C94" s="524"/>
      <c r="D94" s="109"/>
      <c r="E94" s="525"/>
      <c r="F94" s="525"/>
      <c r="G94" s="526"/>
      <c r="H94" s="526"/>
      <c r="I94" s="525"/>
      <c r="J94" s="525"/>
      <c r="K94" s="525"/>
      <c r="L94" s="525"/>
      <c r="M94" s="525"/>
      <c r="N94" s="525"/>
      <c r="O94" s="525"/>
      <c r="P94" s="525"/>
      <c r="Q94" s="527"/>
    </row>
    <row r="95" spans="1:19" ht="15" customHeight="1" x14ac:dyDescent="0.25">
      <c r="A95" s="523"/>
      <c r="B95" s="524"/>
      <c r="C95" s="524"/>
      <c r="D95" s="109"/>
      <c r="E95" s="525"/>
      <c r="F95" s="525"/>
      <c r="G95" s="526"/>
      <c r="H95" s="526"/>
      <c r="I95" s="525"/>
      <c r="J95" s="525"/>
      <c r="K95" s="525"/>
      <c r="L95" s="525"/>
      <c r="M95" s="525"/>
      <c r="N95" s="525"/>
      <c r="O95" s="525"/>
      <c r="P95" s="525"/>
      <c r="Q95" s="527"/>
    </row>
    <row r="96" spans="1:19" ht="15" customHeight="1" thickBot="1" x14ac:dyDescent="0.3">
      <c r="A96" s="725" t="s">
        <v>181</v>
      </c>
      <c r="B96" s="726"/>
      <c r="C96" s="565"/>
      <c r="D96" s="107"/>
      <c r="E96" s="108"/>
      <c r="F96" s="100"/>
      <c r="G96" s="100"/>
      <c r="H96" s="100"/>
      <c r="I96" s="100"/>
      <c r="J96" s="100"/>
      <c r="K96" s="100"/>
      <c r="L96" s="101"/>
      <c r="M96" s="102"/>
      <c r="N96" s="102"/>
      <c r="O96" s="102"/>
      <c r="P96" s="102"/>
      <c r="Q96" s="36"/>
    </row>
    <row r="97" spans="1:17" ht="15" hidden="1" customHeight="1" x14ac:dyDescent="0.25">
      <c r="A97" s="50" t="s">
        <v>3</v>
      </c>
      <c r="B97" s="50" t="s">
        <v>4</v>
      </c>
      <c r="C97" s="50"/>
      <c r="D97" s="68">
        <v>22</v>
      </c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50" t="s">
        <v>5</v>
      </c>
    </row>
    <row r="98" spans="1:17" ht="15" hidden="1" customHeight="1" x14ac:dyDescent="0.25">
      <c r="A98" s="111">
        <v>1</v>
      </c>
      <c r="B98" s="84" t="s">
        <v>43</v>
      </c>
      <c r="C98" s="84"/>
      <c r="D98" s="97">
        <v>559</v>
      </c>
      <c r="E98" s="97"/>
      <c r="F98" s="97"/>
      <c r="G98" s="109"/>
      <c r="H98" s="109"/>
      <c r="I98" s="97"/>
      <c r="J98" s="97"/>
      <c r="K98" s="97"/>
      <c r="L98" s="97"/>
      <c r="M98" s="96"/>
      <c r="N98" s="96"/>
      <c r="O98" s="96"/>
      <c r="P98" s="96"/>
      <c r="Q98" s="112" t="e">
        <f>(LARGE(D98:N98,1)+LARGE(D98:N98,2)+LARGE(D98:N98,3))</f>
        <v>#NUM!</v>
      </c>
    </row>
    <row r="99" spans="1:17" ht="15" customHeight="1" thickBot="1" x14ac:dyDescent="0.3">
      <c r="A99" s="282" t="s">
        <v>3</v>
      </c>
      <c r="B99" s="282" t="s">
        <v>4</v>
      </c>
      <c r="C99" s="282" t="s">
        <v>412</v>
      </c>
      <c r="D99" s="277">
        <v>45305</v>
      </c>
      <c r="E99" s="530">
        <v>21</v>
      </c>
      <c r="F99" s="530">
        <v>45347</v>
      </c>
      <c r="G99" s="530">
        <v>45375</v>
      </c>
      <c r="H99" s="302">
        <v>45396</v>
      </c>
      <c r="I99" s="302">
        <v>45423</v>
      </c>
      <c r="J99" s="302">
        <v>45459</v>
      </c>
      <c r="K99" s="302"/>
      <c r="L99" s="301"/>
      <c r="M99" s="404"/>
      <c r="N99" s="404"/>
      <c r="O99" s="423"/>
      <c r="P99" s="302"/>
      <c r="Q99" s="633" t="s">
        <v>2</v>
      </c>
    </row>
    <row r="100" spans="1:17" ht="19.5" customHeight="1" x14ac:dyDescent="0.3">
      <c r="A100" s="388">
        <v>1</v>
      </c>
      <c r="B100" s="670" t="s">
        <v>193</v>
      </c>
      <c r="C100" s="671">
        <v>1866</v>
      </c>
      <c r="D100" s="672"/>
      <c r="E100" s="672"/>
      <c r="F100" s="674">
        <v>610.1</v>
      </c>
      <c r="G100" s="672"/>
      <c r="H100" s="672"/>
      <c r="I100" s="674">
        <v>611.9</v>
      </c>
      <c r="J100" s="674">
        <v>603.70000000000005</v>
      </c>
      <c r="K100" s="672"/>
      <c r="L100" s="672"/>
      <c r="M100" s="675"/>
      <c r="N100" s="675"/>
      <c r="O100" s="675"/>
      <c r="P100" s="676"/>
      <c r="Q100" s="503">
        <f>(LARGE(D100:P100,1)+LARGE(D100:P100,2)+LARGE(D100:P100,3))</f>
        <v>1825.7</v>
      </c>
    </row>
    <row r="101" spans="1:17" ht="15" customHeight="1" x14ac:dyDescent="0.3">
      <c r="A101" s="628">
        <v>2</v>
      </c>
      <c r="B101" s="176" t="s">
        <v>194</v>
      </c>
      <c r="C101" s="406">
        <v>6709</v>
      </c>
      <c r="D101" s="629"/>
      <c r="E101" s="629"/>
      <c r="F101" s="528">
        <v>544.5</v>
      </c>
      <c r="G101" s="629"/>
      <c r="H101" s="528">
        <v>531.79999999999995</v>
      </c>
      <c r="I101" s="528"/>
      <c r="J101" s="528">
        <v>547.5</v>
      </c>
      <c r="K101" s="629"/>
      <c r="L101" s="629"/>
      <c r="M101" s="630"/>
      <c r="N101" s="630"/>
      <c r="O101" s="630"/>
      <c r="P101" s="528"/>
      <c r="Q101" s="503">
        <f>(LARGE(D101:P101,1)+LARGE(D101:P101,2)+LARGE(D101:P101,3))</f>
        <v>1623.8</v>
      </c>
    </row>
    <row r="102" spans="1:17" ht="15" customHeight="1" x14ac:dyDescent="0.3">
      <c r="A102" s="628">
        <v>3</v>
      </c>
      <c r="B102" s="27" t="s">
        <v>43</v>
      </c>
      <c r="C102" s="27"/>
      <c r="D102" s="90"/>
      <c r="E102" s="673">
        <v>541.6</v>
      </c>
      <c r="F102" s="89"/>
      <c r="G102" s="89"/>
      <c r="H102" s="89"/>
      <c r="I102" s="89"/>
      <c r="J102" s="89"/>
      <c r="K102" s="89"/>
      <c r="L102" s="89"/>
      <c r="M102" s="89"/>
      <c r="N102" s="89"/>
      <c r="O102" s="646"/>
      <c r="P102" s="89"/>
      <c r="Q102" s="503" t="e">
        <f>(LARGE(D102:P102,1)+LARGE(D102:P102,2)+LARGE(D102:P102,3))</f>
        <v>#NUM!</v>
      </c>
    </row>
    <row r="103" spans="1:17" ht="15" customHeight="1" x14ac:dyDescent="0.3">
      <c r="A103" s="257"/>
      <c r="B103" s="95"/>
      <c r="C103" s="95"/>
      <c r="D103" s="239"/>
      <c r="E103" s="239"/>
      <c r="F103" s="529"/>
      <c r="G103" s="239"/>
      <c r="H103" s="239"/>
      <c r="I103" s="239"/>
      <c r="J103" s="239"/>
      <c r="K103" s="239"/>
      <c r="L103" s="239"/>
      <c r="M103" s="239"/>
      <c r="N103" s="239"/>
      <c r="O103" s="239"/>
      <c r="P103" s="529"/>
      <c r="Q103" s="503" t="e">
        <f t="shared" ref="Q103" si="6">(LARGE(D103:P103,1)+LARGE(D103:P103,2)+LARGE(D103:P103,3))</f>
        <v>#NUM!</v>
      </c>
    </row>
    <row r="104" spans="1:17" ht="15" customHeight="1" x14ac:dyDescent="0.25">
      <c r="A104" s="257"/>
      <c r="B104" s="95"/>
      <c r="C104" s="95"/>
      <c r="D104" s="239"/>
      <c r="E104" s="239"/>
      <c r="F104" s="529"/>
      <c r="G104" s="239"/>
      <c r="H104" s="239"/>
      <c r="I104" s="239"/>
      <c r="J104" s="239"/>
      <c r="K104" s="239"/>
      <c r="L104" s="239"/>
      <c r="M104" s="239"/>
      <c r="N104" s="239"/>
      <c r="O104" s="239"/>
      <c r="P104" s="529"/>
      <c r="Q104" s="174"/>
    </row>
    <row r="106" spans="1:17" ht="15" customHeight="1" thickBot="1" x14ac:dyDescent="0.3">
      <c r="A106" s="725" t="s">
        <v>180</v>
      </c>
      <c r="B106" s="726"/>
      <c r="C106" s="565"/>
      <c r="D106" s="107"/>
      <c r="E106" s="108"/>
      <c r="F106" s="100"/>
      <c r="G106" s="100"/>
      <c r="H106" s="100"/>
      <c r="I106" s="100"/>
      <c r="J106" s="100"/>
      <c r="K106" s="100"/>
      <c r="L106" s="101"/>
      <c r="M106" s="102"/>
      <c r="N106" s="102"/>
      <c r="O106" s="102"/>
      <c r="P106" s="102"/>
      <c r="Q106" s="36"/>
    </row>
    <row r="107" spans="1:17" ht="15" hidden="1" customHeight="1" x14ac:dyDescent="0.25">
      <c r="A107" s="50" t="s">
        <v>3</v>
      </c>
      <c r="B107" s="50" t="s">
        <v>4</v>
      </c>
      <c r="C107" s="50"/>
      <c r="D107" s="68">
        <v>22</v>
      </c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50" t="s">
        <v>5</v>
      </c>
    </row>
    <row r="108" spans="1:17" ht="15" hidden="1" customHeight="1" x14ac:dyDescent="0.25">
      <c r="A108" s="111">
        <v>1</v>
      </c>
      <c r="B108" s="84" t="s">
        <v>43</v>
      </c>
      <c r="C108" s="84"/>
      <c r="D108" s="97">
        <v>559</v>
      </c>
      <c r="E108" s="97"/>
      <c r="F108" s="97"/>
      <c r="G108" s="109"/>
      <c r="H108" s="109"/>
      <c r="I108" s="97"/>
      <c r="J108" s="97"/>
      <c r="K108" s="97"/>
      <c r="L108" s="97"/>
      <c r="M108" s="96"/>
      <c r="N108" s="96"/>
      <c r="O108" s="96"/>
      <c r="P108" s="96"/>
      <c r="Q108" s="112" t="e">
        <f>(LARGE(D108:N108,1)+LARGE(D108:N108,2)+LARGE(D108:N108,3))</f>
        <v>#NUM!</v>
      </c>
    </row>
    <row r="109" spans="1:17" ht="15" customHeight="1" x14ac:dyDescent="0.25">
      <c r="A109" s="284" t="s">
        <v>3</v>
      </c>
      <c r="B109" s="284" t="s">
        <v>4</v>
      </c>
      <c r="C109" s="284" t="s">
        <v>412</v>
      </c>
      <c r="D109" s="582">
        <v>45305</v>
      </c>
      <c r="E109" s="635">
        <v>21</v>
      </c>
      <c r="F109" s="635">
        <v>45347</v>
      </c>
      <c r="G109" s="635">
        <v>45375</v>
      </c>
      <c r="H109" s="636">
        <v>45396</v>
      </c>
      <c r="I109" s="636">
        <v>45423</v>
      </c>
      <c r="J109" s="636">
        <v>45459</v>
      </c>
      <c r="K109" s="636"/>
      <c r="L109" s="637"/>
      <c r="M109" s="638"/>
      <c r="N109" s="638"/>
      <c r="O109" s="639"/>
      <c r="P109" s="636"/>
      <c r="Q109" s="633" t="s">
        <v>2</v>
      </c>
    </row>
    <row r="110" spans="1:17" ht="19.5" customHeight="1" x14ac:dyDescent="0.3">
      <c r="A110" s="362">
        <v>1</v>
      </c>
      <c r="B110" s="27" t="s">
        <v>70</v>
      </c>
      <c r="C110" s="27">
        <v>6708</v>
      </c>
      <c r="D110" s="645">
        <v>593.79999999999995</v>
      </c>
      <c r="E110" s="90"/>
      <c r="F110" s="646">
        <v>590.4</v>
      </c>
      <c r="G110" s="89"/>
      <c r="H110" s="89"/>
      <c r="I110" s="89"/>
      <c r="J110" s="647">
        <v>591.79999999999995</v>
      </c>
      <c r="K110" s="386"/>
      <c r="L110" s="386"/>
      <c r="M110" s="386"/>
      <c r="N110" s="386"/>
      <c r="O110" s="648"/>
      <c r="P110" s="386"/>
      <c r="Q110" s="634">
        <f>(LARGE(D110:P110,1)+LARGE(D110:P110,2)+LARGE(D110:P110,3))</f>
        <v>1776</v>
      </c>
    </row>
    <row r="111" spans="1:17" ht="15" customHeight="1" thickBot="1" x14ac:dyDescent="0.3">
      <c r="A111" s="640">
        <v>2</v>
      </c>
      <c r="B111" s="641"/>
      <c r="C111" s="641"/>
      <c r="D111" s="642"/>
      <c r="E111" s="642"/>
      <c r="F111" s="642"/>
      <c r="G111" s="642"/>
      <c r="H111" s="642"/>
      <c r="I111" s="642"/>
      <c r="J111" s="642"/>
      <c r="K111" s="642"/>
      <c r="L111" s="642"/>
      <c r="M111" s="643"/>
      <c r="N111" s="643"/>
      <c r="O111" s="643"/>
      <c r="P111" s="438"/>
      <c r="Q111" s="644" t="e">
        <f t="shared" ref="Q111" si="7">(LARGE(D111:P111,1)+LARGE(D111:P111,2)+LARGE(D111:P111,3))</f>
        <v>#NUM!</v>
      </c>
    </row>
    <row r="115" spans="1:17" ht="15" customHeight="1" thickBot="1" x14ac:dyDescent="0.3">
      <c r="A115" s="725" t="s">
        <v>22</v>
      </c>
      <c r="B115" s="726"/>
      <c r="C115" s="567"/>
      <c r="D115" s="100"/>
      <c r="E115" s="100"/>
      <c r="F115" s="100"/>
      <c r="G115" s="100"/>
      <c r="H115" s="100"/>
      <c r="I115" s="100"/>
      <c r="J115" s="100"/>
      <c r="K115" s="100"/>
      <c r="L115" s="101"/>
      <c r="M115" s="102"/>
      <c r="N115" s="102"/>
      <c r="O115" s="102"/>
      <c r="P115" s="102"/>
      <c r="Q115" s="36"/>
    </row>
    <row r="116" spans="1:17" ht="15" customHeight="1" thickBot="1" x14ac:dyDescent="0.3">
      <c r="A116" s="284" t="s">
        <v>3</v>
      </c>
      <c r="B116" s="284" t="s">
        <v>4</v>
      </c>
      <c r="C116" s="284" t="s">
        <v>412</v>
      </c>
      <c r="D116" s="277">
        <v>45305</v>
      </c>
      <c r="E116" s="277">
        <v>45312</v>
      </c>
      <c r="F116" s="277">
        <v>45347</v>
      </c>
      <c r="G116" s="277">
        <v>45375</v>
      </c>
      <c r="H116" s="277">
        <v>45396</v>
      </c>
      <c r="I116" s="277">
        <v>45423</v>
      </c>
      <c r="J116" s="277">
        <v>45459</v>
      </c>
      <c r="K116" s="277"/>
      <c r="L116" s="277"/>
      <c r="M116" s="277"/>
      <c r="N116" s="277"/>
      <c r="O116" s="277"/>
      <c r="P116" s="277"/>
      <c r="Q116" s="284" t="s">
        <v>2</v>
      </c>
    </row>
    <row r="117" spans="1:17" ht="19.5" customHeight="1" x14ac:dyDescent="0.3">
      <c r="A117" s="388">
        <v>1</v>
      </c>
      <c r="B117" s="505" t="s">
        <v>72</v>
      </c>
      <c r="C117" s="568">
        <v>5788</v>
      </c>
      <c r="D117" s="631">
        <v>577.1</v>
      </c>
      <c r="E117" s="677">
        <v>586.20000000000005</v>
      </c>
      <c r="F117" s="677">
        <v>588.70000000000005</v>
      </c>
      <c r="G117" s="677">
        <v>588.29999999999995</v>
      </c>
      <c r="H117" s="677">
        <v>589.5</v>
      </c>
      <c r="I117" s="677">
        <v>582.4</v>
      </c>
      <c r="J117" s="677">
        <v>584.9</v>
      </c>
      <c r="K117" s="677"/>
      <c r="L117" s="677"/>
      <c r="M117" s="677"/>
      <c r="N117" s="677"/>
      <c r="O117" s="632"/>
      <c r="P117" s="632"/>
      <c r="Q117" s="482">
        <f>(LARGE(D117:P117,1)+LARGE(D117:P117,2)+LARGE(D117:P117,3))</f>
        <v>1766.5</v>
      </c>
    </row>
    <row r="118" spans="1:17" s="300" customFormat="1" ht="15" customHeight="1" x14ac:dyDescent="0.2">
      <c r="A118" s="306">
        <v>2</v>
      </c>
      <c r="B118" s="210"/>
      <c r="C118" s="210"/>
      <c r="D118" s="239"/>
      <c r="E118" s="237"/>
      <c r="F118" s="237"/>
      <c r="G118" s="237"/>
      <c r="H118" s="237"/>
      <c r="I118" s="237"/>
      <c r="J118" s="258"/>
      <c r="K118" s="272"/>
      <c r="L118" s="258"/>
      <c r="M118" s="272"/>
      <c r="N118" s="272"/>
      <c r="O118" s="272"/>
      <c r="P118" s="272"/>
      <c r="Q118" s="79" t="e">
        <f t="shared" ref="Q118" si="8">(LARGE(D118:P118,1)+LARGE(D118:P118,2)+LARGE(D118:P118,3))</f>
        <v>#NUM!</v>
      </c>
    </row>
    <row r="119" spans="1:17" ht="15" customHeight="1" thickBot="1" x14ac:dyDescent="0.3">
      <c r="A119" s="307"/>
      <c r="B119" s="308"/>
      <c r="C119" s="308"/>
      <c r="D119" s="288"/>
      <c r="E119" s="288"/>
      <c r="F119" s="288"/>
      <c r="G119" s="288"/>
      <c r="H119" s="288"/>
      <c r="I119" s="288"/>
      <c r="J119" s="288"/>
      <c r="K119" s="288"/>
      <c r="L119" s="288"/>
      <c r="M119" s="288"/>
      <c r="N119" s="288"/>
      <c r="O119" s="288"/>
      <c r="P119" s="288"/>
      <c r="Q119" s="309"/>
    </row>
    <row r="120" spans="1:17" ht="15" customHeight="1" x14ac:dyDescent="0.25">
      <c r="A120" s="51"/>
      <c r="B120" s="36"/>
      <c r="C120" s="36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36"/>
    </row>
    <row r="121" spans="1:17" ht="15" customHeight="1" x14ac:dyDescent="0.25">
      <c r="A121" s="51"/>
      <c r="B121" s="36"/>
      <c r="C121" s="36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36"/>
    </row>
    <row r="122" spans="1:17" ht="15" customHeight="1" thickBot="1" x14ac:dyDescent="0.3">
      <c r="A122" s="725" t="s">
        <v>23</v>
      </c>
      <c r="B122" s="726"/>
      <c r="C122" s="567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36"/>
    </row>
    <row r="123" spans="1:17" ht="15" customHeight="1" thickBot="1" x14ac:dyDescent="0.3">
      <c r="A123" s="284" t="s">
        <v>3</v>
      </c>
      <c r="B123" s="284" t="s">
        <v>4</v>
      </c>
      <c r="C123" s="284" t="s">
        <v>412</v>
      </c>
      <c r="D123" s="277">
        <v>45305</v>
      </c>
      <c r="E123" s="277">
        <v>45312</v>
      </c>
      <c r="F123" s="277">
        <v>45347</v>
      </c>
      <c r="G123" s="277">
        <v>45375</v>
      </c>
      <c r="H123" s="277">
        <v>45396</v>
      </c>
      <c r="I123" s="277">
        <v>45423</v>
      </c>
      <c r="J123" s="310"/>
      <c r="K123" s="310"/>
      <c r="L123" s="310"/>
      <c r="M123" s="310"/>
      <c r="N123" s="310"/>
      <c r="O123" s="310"/>
      <c r="P123" s="310"/>
      <c r="Q123" s="284" t="s">
        <v>5</v>
      </c>
    </row>
    <row r="124" spans="1:17" ht="19.5" customHeight="1" thickBot="1" x14ac:dyDescent="0.35">
      <c r="A124" s="371">
        <v>1</v>
      </c>
      <c r="B124" s="391"/>
      <c r="C124" s="391"/>
      <c r="D124" s="304"/>
      <c r="E124" s="304"/>
      <c r="F124" s="304"/>
      <c r="G124" s="304"/>
      <c r="H124" s="304"/>
      <c r="I124" s="304"/>
      <c r="J124" s="304"/>
      <c r="K124" s="304"/>
      <c r="L124" s="304"/>
      <c r="M124" s="304"/>
      <c r="N124" s="305"/>
      <c r="O124" s="311"/>
      <c r="P124" s="311"/>
      <c r="Q124" s="439" t="e">
        <f t="shared" ref="Q124" si="9">(LARGE(D124:P124,1)+LARGE(D124:P124,2)+LARGE(D124:P124,3))</f>
        <v>#NUM!</v>
      </c>
    </row>
    <row r="125" spans="1:17" ht="15" customHeight="1" x14ac:dyDescent="0.25">
      <c r="A125" s="202">
        <v>2</v>
      </c>
      <c r="B125" s="312"/>
      <c r="C125" s="312"/>
      <c r="D125" s="313"/>
      <c r="E125" s="313"/>
      <c r="F125" s="313"/>
      <c r="G125" s="313"/>
      <c r="H125" s="313"/>
      <c r="I125" s="313"/>
      <c r="J125" s="313"/>
      <c r="K125" s="313"/>
      <c r="L125" s="313"/>
      <c r="M125" s="313"/>
      <c r="N125" s="313"/>
      <c r="O125" s="313"/>
      <c r="P125" s="313"/>
      <c r="Q125" s="314"/>
    </row>
    <row r="126" spans="1:17" ht="15" customHeight="1" x14ac:dyDescent="0.25">
      <c r="A126" s="36"/>
      <c r="B126" s="66"/>
      <c r="C126" s="66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36"/>
    </row>
    <row r="127" spans="1:17" ht="15" customHeight="1" x14ac:dyDescent="0.25">
      <c r="A127" s="36"/>
      <c r="B127" s="36"/>
      <c r="C127" s="36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36"/>
    </row>
    <row r="128" spans="1:17" ht="15" customHeight="1" thickBot="1" x14ac:dyDescent="0.3">
      <c r="A128" s="726" t="s">
        <v>24</v>
      </c>
      <c r="B128" s="726"/>
      <c r="C128" s="567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36"/>
    </row>
    <row r="129" spans="1:17" ht="15" customHeight="1" thickBot="1" x14ac:dyDescent="0.3">
      <c r="A129" s="284" t="s">
        <v>3</v>
      </c>
      <c r="B129" s="284" t="s">
        <v>4</v>
      </c>
      <c r="C129" s="284" t="s">
        <v>412</v>
      </c>
      <c r="D129" s="277">
        <v>45305</v>
      </c>
      <c r="E129" s="277">
        <v>45312</v>
      </c>
      <c r="F129" s="277">
        <v>45347</v>
      </c>
      <c r="G129" s="277">
        <v>45375</v>
      </c>
      <c r="H129" s="277">
        <v>45396</v>
      </c>
      <c r="I129" s="277">
        <v>45423</v>
      </c>
      <c r="J129" s="310"/>
      <c r="K129" s="310"/>
      <c r="L129" s="310"/>
      <c r="M129" s="310"/>
      <c r="N129" s="310"/>
      <c r="O129" s="310"/>
      <c r="P129" s="310"/>
      <c r="Q129" s="284" t="s">
        <v>5</v>
      </c>
    </row>
    <row r="130" spans="1:17" ht="19.5" customHeight="1" thickBot="1" x14ac:dyDescent="0.35">
      <c r="A130" s="303">
        <v>1</v>
      </c>
      <c r="B130" s="280"/>
      <c r="C130" s="280"/>
      <c r="D130" s="279"/>
      <c r="E130" s="279"/>
      <c r="F130" s="279"/>
      <c r="G130" s="279"/>
      <c r="H130" s="279"/>
      <c r="I130" s="279"/>
      <c r="J130" s="279"/>
      <c r="K130" s="279"/>
      <c r="L130" s="279"/>
      <c r="M130" s="316"/>
      <c r="N130" s="316"/>
      <c r="O130" s="316"/>
      <c r="P130" s="316"/>
      <c r="Q130" s="372" t="e">
        <f t="shared" ref="Q130" si="10">(LARGE(D130:P130,1)+LARGE(D130:P130,2)+LARGE(D130:P130,3))</f>
        <v>#NUM!</v>
      </c>
    </row>
    <row r="131" spans="1:17" ht="15" customHeight="1" x14ac:dyDescent="0.25">
      <c r="A131" s="150">
        <v>2</v>
      </c>
      <c r="B131" s="179"/>
      <c r="C131" s="179"/>
      <c r="D131" s="179"/>
      <c r="E131" s="179"/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315"/>
    </row>
  </sheetData>
  <sortState xmlns:xlrd2="http://schemas.microsoft.com/office/spreadsheetml/2017/richdata2" ref="B11:Q15">
    <sortCondition ref="Q15"/>
  </sortState>
  <mergeCells count="15">
    <mergeCell ref="A31:B31"/>
    <mergeCell ref="A96:B96"/>
    <mergeCell ref="A115:B115"/>
    <mergeCell ref="A122:B122"/>
    <mergeCell ref="A128:B128"/>
    <mergeCell ref="A61:B61"/>
    <mergeCell ref="A74:B74"/>
    <mergeCell ref="A83:B83"/>
    <mergeCell ref="A106:B106"/>
    <mergeCell ref="A8:B8"/>
    <mergeCell ref="A1:B3"/>
    <mergeCell ref="D1:J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CC"/>
    <pageSetUpPr fitToPage="1"/>
  </sheetPr>
  <dimension ref="A1:M23"/>
  <sheetViews>
    <sheetView zoomScale="82" zoomScaleNormal="82" workbookViewId="0">
      <selection activeCell="J40" sqref="J40"/>
    </sheetView>
  </sheetViews>
  <sheetFormatPr baseColWidth="10" defaultRowHeight="15" x14ac:dyDescent="0.25"/>
  <cols>
    <col min="1" max="1" width="6.85546875" customWidth="1"/>
    <col min="2" max="2" width="51.85546875" customWidth="1"/>
    <col min="3" max="12" width="10.140625" customWidth="1"/>
    <col min="13" max="13" width="11.5703125" style="7" customWidth="1"/>
    <col min="242" max="242" width="5.7109375" bestFit="1" customWidth="1"/>
    <col min="243" max="243" width="37.28515625" bestFit="1" customWidth="1"/>
    <col min="244" max="262" width="8" customWidth="1"/>
    <col min="263" max="263" width="8.5703125" customWidth="1"/>
    <col min="264" max="267" width="8" customWidth="1"/>
    <col min="268" max="268" width="7.28515625" customWidth="1"/>
    <col min="269" max="269" width="10.7109375" customWidth="1"/>
    <col min="498" max="498" width="5.7109375" bestFit="1" customWidth="1"/>
    <col min="499" max="499" width="37.28515625" bestFit="1" customWidth="1"/>
    <col min="500" max="518" width="8" customWidth="1"/>
    <col min="519" max="519" width="8.5703125" customWidth="1"/>
    <col min="520" max="523" width="8" customWidth="1"/>
    <col min="524" max="524" width="7.28515625" customWidth="1"/>
    <col min="525" max="525" width="10.7109375" customWidth="1"/>
    <col min="754" max="754" width="5.7109375" bestFit="1" customWidth="1"/>
    <col min="755" max="755" width="37.28515625" bestFit="1" customWidth="1"/>
    <col min="756" max="774" width="8" customWidth="1"/>
    <col min="775" max="775" width="8.5703125" customWidth="1"/>
    <col min="776" max="779" width="8" customWidth="1"/>
    <col min="780" max="780" width="7.28515625" customWidth="1"/>
    <col min="781" max="781" width="10.7109375" customWidth="1"/>
    <col min="1010" max="1010" width="5.7109375" bestFit="1" customWidth="1"/>
    <col min="1011" max="1011" width="37.28515625" bestFit="1" customWidth="1"/>
    <col min="1012" max="1030" width="8" customWidth="1"/>
    <col min="1031" max="1031" width="8.5703125" customWidth="1"/>
    <col min="1032" max="1035" width="8" customWidth="1"/>
    <col min="1036" max="1036" width="7.28515625" customWidth="1"/>
    <col min="1037" max="1037" width="10.7109375" customWidth="1"/>
    <col min="1266" max="1266" width="5.7109375" bestFit="1" customWidth="1"/>
    <col min="1267" max="1267" width="37.28515625" bestFit="1" customWidth="1"/>
    <col min="1268" max="1286" width="8" customWidth="1"/>
    <col min="1287" max="1287" width="8.5703125" customWidth="1"/>
    <col min="1288" max="1291" width="8" customWidth="1"/>
    <col min="1292" max="1292" width="7.28515625" customWidth="1"/>
    <col min="1293" max="1293" width="10.7109375" customWidth="1"/>
    <col min="1522" max="1522" width="5.7109375" bestFit="1" customWidth="1"/>
    <col min="1523" max="1523" width="37.28515625" bestFit="1" customWidth="1"/>
    <col min="1524" max="1542" width="8" customWidth="1"/>
    <col min="1543" max="1543" width="8.5703125" customWidth="1"/>
    <col min="1544" max="1547" width="8" customWidth="1"/>
    <col min="1548" max="1548" width="7.28515625" customWidth="1"/>
    <col min="1549" max="1549" width="10.7109375" customWidth="1"/>
    <col min="1778" max="1778" width="5.7109375" bestFit="1" customWidth="1"/>
    <col min="1779" max="1779" width="37.28515625" bestFit="1" customWidth="1"/>
    <col min="1780" max="1798" width="8" customWidth="1"/>
    <col min="1799" max="1799" width="8.5703125" customWidth="1"/>
    <col min="1800" max="1803" width="8" customWidth="1"/>
    <col min="1804" max="1804" width="7.28515625" customWidth="1"/>
    <col min="1805" max="1805" width="10.7109375" customWidth="1"/>
    <col min="2034" max="2034" width="5.7109375" bestFit="1" customWidth="1"/>
    <col min="2035" max="2035" width="37.28515625" bestFit="1" customWidth="1"/>
    <col min="2036" max="2054" width="8" customWidth="1"/>
    <col min="2055" max="2055" width="8.5703125" customWidth="1"/>
    <col min="2056" max="2059" width="8" customWidth="1"/>
    <col min="2060" max="2060" width="7.28515625" customWidth="1"/>
    <col min="2061" max="2061" width="10.7109375" customWidth="1"/>
    <col min="2290" max="2290" width="5.7109375" bestFit="1" customWidth="1"/>
    <col min="2291" max="2291" width="37.28515625" bestFit="1" customWidth="1"/>
    <col min="2292" max="2310" width="8" customWidth="1"/>
    <col min="2311" max="2311" width="8.5703125" customWidth="1"/>
    <col min="2312" max="2315" width="8" customWidth="1"/>
    <col min="2316" max="2316" width="7.28515625" customWidth="1"/>
    <col min="2317" max="2317" width="10.7109375" customWidth="1"/>
    <col min="2546" max="2546" width="5.7109375" bestFit="1" customWidth="1"/>
    <col min="2547" max="2547" width="37.28515625" bestFit="1" customWidth="1"/>
    <col min="2548" max="2566" width="8" customWidth="1"/>
    <col min="2567" max="2567" width="8.5703125" customWidth="1"/>
    <col min="2568" max="2571" width="8" customWidth="1"/>
    <col min="2572" max="2572" width="7.28515625" customWidth="1"/>
    <col min="2573" max="2573" width="10.7109375" customWidth="1"/>
    <col min="2802" max="2802" width="5.7109375" bestFit="1" customWidth="1"/>
    <col min="2803" max="2803" width="37.28515625" bestFit="1" customWidth="1"/>
    <col min="2804" max="2822" width="8" customWidth="1"/>
    <col min="2823" max="2823" width="8.5703125" customWidth="1"/>
    <col min="2824" max="2827" width="8" customWidth="1"/>
    <col min="2828" max="2828" width="7.28515625" customWidth="1"/>
    <col min="2829" max="2829" width="10.7109375" customWidth="1"/>
    <col min="3058" max="3058" width="5.7109375" bestFit="1" customWidth="1"/>
    <col min="3059" max="3059" width="37.28515625" bestFit="1" customWidth="1"/>
    <col min="3060" max="3078" width="8" customWidth="1"/>
    <col min="3079" max="3079" width="8.5703125" customWidth="1"/>
    <col min="3080" max="3083" width="8" customWidth="1"/>
    <col min="3084" max="3084" width="7.28515625" customWidth="1"/>
    <col min="3085" max="3085" width="10.7109375" customWidth="1"/>
    <col min="3314" max="3314" width="5.7109375" bestFit="1" customWidth="1"/>
    <col min="3315" max="3315" width="37.28515625" bestFit="1" customWidth="1"/>
    <col min="3316" max="3334" width="8" customWidth="1"/>
    <col min="3335" max="3335" width="8.5703125" customWidth="1"/>
    <col min="3336" max="3339" width="8" customWidth="1"/>
    <col min="3340" max="3340" width="7.28515625" customWidth="1"/>
    <col min="3341" max="3341" width="10.7109375" customWidth="1"/>
    <col min="3570" max="3570" width="5.7109375" bestFit="1" customWidth="1"/>
    <col min="3571" max="3571" width="37.28515625" bestFit="1" customWidth="1"/>
    <col min="3572" max="3590" width="8" customWidth="1"/>
    <col min="3591" max="3591" width="8.5703125" customWidth="1"/>
    <col min="3592" max="3595" width="8" customWidth="1"/>
    <col min="3596" max="3596" width="7.28515625" customWidth="1"/>
    <col min="3597" max="3597" width="10.7109375" customWidth="1"/>
    <col min="3826" max="3826" width="5.7109375" bestFit="1" customWidth="1"/>
    <col min="3827" max="3827" width="37.28515625" bestFit="1" customWidth="1"/>
    <col min="3828" max="3846" width="8" customWidth="1"/>
    <col min="3847" max="3847" width="8.5703125" customWidth="1"/>
    <col min="3848" max="3851" width="8" customWidth="1"/>
    <col min="3852" max="3852" width="7.28515625" customWidth="1"/>
    <col min="3853" max="3853" width="10.7109375" customWidth="1"/>
    <col min="4082" max="4082" width="5.7109375" bestFit="1" customWidth="1"/>
    <col min="4083" max="4083" width="37.28515625" bestFit="1" customWidth="1"/>
    <col min="4084" max="4102" width="8" customWidth="1"/>
    <col min="4103" max="4103" width="8.5703125" customWidth="1"/>
    <col min="4104" max="4107" width="8" customWidth="1"/>
    <col min="4108" max="4108" width="7.28515625" customWidth="1"/>
    <col min="4109" max="4109" width="10.7109375" customWidth="1"/>
    <col min="4338" max="4338" width="5.7109375" bestFit="1" customWidth="1"/>
    <col min="4339" max="4339" width="37.28515625" bestFit="1" customWidth="1"/>
    <col min="4340" max="4358" width="8" customWidth="1"/>
    <col min="4359" max="4359" width="8.5703125" customWidth="1"/>
    <col min="4360" max="4363" width="8" customWidth="1"/>
    <col min="4364" max="4364" width="7.28515625" customWidth="1"/>
    <col min="4365" max="4365" width="10.7109375" customWidth="1"/>
    <col min="4594" max="4594" width="5.7109375" bestFit="1" customWidth="1"/>
    <col min="4595" max="4595" width="37.28515625" bestFit="1" customWidth="1"/>
    <col min="4596" max="4614" width="8" customWidth="1"/>
    <col min="4615" max="4615" width="8.5703125" customWidth="1"/>
    <col min="4616" max="4619" width="8" customWidth="1"/>
    <col min="4620" max="4620" width="7.28515625" customWidth="1"/>
    <col min="4621" max="4621" width="10.7109375" customWidth="1"/>
    <col min="4850" max="4850" width="5.7109375" bestFit="1" customWidth="1"/>
    <col min="4851" max="4851" width="37.28515625" bestFit="1" customWidth="1"/>
    <col min="4852" max="4870" width="8" customWidth="1"/>
    <col min="4871" max="4871" width="8.5703125" customWidth="1"/>
    <col min="4872" max="4875" width="8" customWidth="1"/>
    <col min="4876" max="4876" width="7.28515625" customWidth="1"/>
    <col min="4877" max="4877" width="10.7109375" customWidth="1"/>
    <col min="5106" max="5106" width="5.7109375" bestFit="1" customWidth="1"/>
    <col min="5107" max="5107" width="37.28515625" bestFit="1" customWidth="1"/>
    <col min="5108" max="5126" width="8" customWidth="1"/>
    <col min="5127" max="5127" width="8.5703125" customWidth="1"/>
    <col min="5128" max="5131" width="8" customWidth="1"/>
    <col min="5132" max="5132" width="7.28515625" customWidth="1"/>
    <col min="5133" max="5133" width="10.7109375" customWidth="1"/>
    <col min="5362" max="5362" width="5.7109375" bestFit="1" customWidth="1"/>
    <col min="5363" max="5363" width="37.28515625" bestFit="1" customWidth="1"/>
    <col min="5364" max="5382" width="8" customWidth="1"/>
    <col min="5383" max="5383" width="8.5703125" customWidth="1"/>
    <col min="5384" max="5387" width="8" customWidth="1"/>
    <col min="5388" max="5388" width="7.28515625" customWidth="1"/>
    <col min="5389" max="5389" width="10.7109375" customWidth="1"/>
    <col min="5618" max="5618" width="5.7109375" bestFit="1" customWidth="1"/>
    <col min="5619" max="5619" width="37.28515625" bestFit="1" customWidth="1"/>
    <col min="5620" max="5638" width="8" customWidth="1"/>
    <col min="5639" max="5639" width="8.5703125" customWidth="1"/>
    <col min="5640" max="5643" width="8" customWidth="1"/>
    <col min="5644" max="5644" width="7.28515625" customWidth="1"/>
    <col min="5645" max="5645" width="10.7109375" customWidth="1"/>
    <col min="5874" max="5874" width="5.7109375" bestFit="1" customWidth="1"/>
    <col min="5875" max="5875" width="37.28515625" bestFit="1" customWidth="1"/>
    <col min="5876" max="5894" width="8" customWidth="1"/>
    <col min="5895" max="5895" width="8.5703125" customWidth="1"/>
    <col min="5896" max="5899" width="8" customWidth="1"/>
    <col min="5900" max="5900" width="7.28515625" customWidth="1"/>
    <col min="5901" max="5901" width="10.7109375" customWidth="1"/>
    <col min="6130" max="6130" width="5.7109375" bestFit="1" customWidth="1"/>
    <col min="6131" max="6131" width="37.28515625" bestFit="1" customWidth="1"/>
    <col min="6132" max="6150" width="8" customWidth="1"/>
    <col min="6151" max="6151" width="8.5703125" customWidth="1"/>
    <col min="6152" max="6155" width="8" customWidth="1"/>
    <col min="6156" max="6156" width="7.28515625" customWidth="1"/>
    <col min="6157" max="6157" width="10.7109375" customWidth="1"/>
    <col min="6386" max="6386" width="5.7109375" bestFit="1" customWidth="1"/>
    <col min="6387" max="6387" width="37.28515625" bestFit="1" customWidth="1"/>
    <col min="6388" max="6406" width="8" customWidth="1"/>
    <col min="6407" max="6407" width="8.5703125" customWidth="1"/>
    <col min="6408" max="6411" width="8" customWidth="1"/>
    <col min="6412" max="6412" width="7.28515625" customWidth="1"/>
    <col min="6413" max="6413" width="10.7109375" customWidth="1"/>
    <col min="6642" max="6642" width="5.7109375" bestFit="1" customWidth="1"/>
    <col min="6643" max="6643" width="37.28515625" bestFit="1" customWidth="1"/>
    <col min="6644" max="6662" width="8" customWidth="1"/>
    <col min="6663" max="6663" width="8.5703125" customWidth="1"/>
    <col min="6664" max="6667" width="8" customWidth="1"/>
    <col min="6668" max="6668" width="7.28515625" customWidth="1"/>
    <col min="6669" max="6669" width="10.7109375" customWidth="1"/>
    <col min="6898" max="6898" width="5.7109375" bestFit="1" customWidth="1"/>
    <col min="6899" max="6899" width="37.28515625" bestFit="1" customWidth="1"/>
    <col min="6900" max="6918" width="8" customWidth="1"/>
    <col min="6919" max="6919" width="8.5703125" customWidth="1"/>
    <col min="6920" max="6923" width="8" customWidth="1"/>
    <col min="6924" max="6924" width="7.28515625" customWidth="1"/>
    <col min="6925" max="6925" width="10.7109375" customWidth="1"/>
    <col min="7154" max="7154" width="5.7109375" bestFit="1" customWidth="1"/>
    <col min="7155" max="7155" width="37.28515625" bestFit="1" customWidth="1"/>
    <col min="7156" max="7174" width="8" customWidth="1"/>
    <col min="7175" max="7175" width="8.5703125" customWidth="1"/>
    <col min="7176" max="7179" width="8" customWidth="1"/>
    <col min="7180" max="7180" width="7.28515625" customWidth="1"/>
    <col min="7181" max="7181" width="10.7109375" customWidth="1"/>
    <col min="7410" max="7410" width="5.7109375" bestFit="1" customWidth="1"/>
    <col min="7411" max="7411" width="37.28515625" bestFit="1" customWidth="1"/>
    <col min="7412" max="7430" width="8" customWidth="1"/>
    <col min="7431" max="7431" width="8.5703125" customWidth="1"/>
    <col min="7432" max="7435" width="8" customWidth="1"/>
    <col min="7436" max="7436" width="7.28515625" customWidth="1"/>
    <col min="7437" max="7437" width="10.7109375" customWidth="1"/>
    <col min="7666" max="7666" width="5.7109375" bestFit="1" customWidth="1"/>
    <col min="7667" max="7667" width="37.28515625" bestFit="1" customWidth="1"/>
    <col min="7668" max="7686" width="8" customWidth="1"/>
    <col min="7687" max="7687" width="8.5703125" customWidth="1"/>
    <col min="7688" max="7691" width="8" customWidth="1"/>
    <col min="7692" max="7692" width="7.28515625" customWidth="1"/>
    <col min="7693" max="7693" width="10.7109375" customWidth="1"/>
    <col min="7922" max="7922" width="5.7109375" bestFit="1" customWidth="1"/>
    <col min="7923" max="7923" width="37.28515625" bestFit="1" customWidth="1"/>
    <col min="7924" max="7942" width="8" customWidth="1"/>
    <col min="7943" max="7943" width="8.5703125" customWidth="1"/>
    <col min="7944" max="7947" width="8" customWidth="1"/>
    <col min="7948" max="7948" width="7.28515625" customWidth="1"/>
    <col min="7949" max="7949" width="10.7109375" customWidth="1"/>
    <col min="8178" max="8178" width="5.7109375" bestFit="1" customWidth="1"/>
    <col min="8179" max="8179" width="37.28515625" bestFit="1" customWidth="1"/>
    <col min="8180" max="8198" width="8" customWidth="1"/>
    <col min="8199" max="8199" width="8.5703125" customWidth="1"/>
    <col min="8200" max="8203" width="8" customWidth="1"/>
    <col min="8204" max="8204" width="7.28515625" customWidth="1"/>
    <col min="8205" max="8205" width="10.7109375" customWidth="1"/>
    <col min="8434" max="8434" width="5.7109375" bestFit="1" customWidth="1"/>
    <col min="8435" max="8435" width="37.28515625" bestFit="1" customWidth="1"/>
    <col min="8436" max="8454" width="8" customWidth="1"/>
    <col min="8455" max="8455" width="8.5703125" customWidth="1"/>
    <col min="8456" max="8459" width="8" customWidth="1"/>
    <col min="8460" max="8460" width="7.28515625" customWidth="1"/>
    <col min="8461" max="8461" width="10.7109375" customWidth="1"/>
    <col min="8690" max="8690" width="5.7109375" bestFit="1" customWidth="1"/>
    <col min="8691" max="8691" width="37.28515625" bestFit="1" customWidth="1"/>
    <col min="8692" max="8710" width="8" customWidth="1"/>
    <col min="8711" max="8711" width="8.5703125" customWidth="1"/>
    <col min="8712" max="8715" width="8" customWidth="1"/>
    <col min="8716" max="8716" width="7.28515625" customWidth="1"/>
    <col min="8717" max="8717" width="10.7109375" customWidth="1"/>
    <col min="8946" max="8946" width="5.7109375" bestFit="1" customWidth="1"/>
    <col min="8947" max="8947" width="37.28515625" bestFit="1" customWidth="1"/>
    <col min="8948" max="8966" width="8" customWidth="1"/>
    <col min="8967" max="8967" width="8.5703125" customWidth="1"/>
    <col min="8968" max="8971" width="8" customWidth="1"/>
    <col min="8972" max="8972" width="7.28515625" customWidth="1"/>
    <col min="8973" max="8973" width="10.7109375" customWidth="1"/>
    <col min="9202" max="9202" width="5.7109375" bestFit="1" customWidth="1"/>
    <col min="9203" max="9203" width="37.28515625" bestFit="1" customWidth="1"/>
    <col min="9204" max="9222" width="8" customWidth="1"/>
    <col min="9223" max="9223" width="8.5703125" customWidth="1"/>
    <col min="9224" max="9227" width="8" customWidth="1"/>
    <col min="9228" max="9228" width="7.28515625" customWidth="1"/>
    <col min="9229" max="9229" width="10.7109375" customWidth="1"/>
    <col min="9458" max="9458" width="5.7109375" bestFit="1" customWidth="1"/>
    <col min="9459" max="9459" width="37.28515625" bestFit="1" customWidth="1"/>
    <col min="9460" max="9478" width="8" customWidth="1"/>
    <col min="9479" max="9479" width="8.5703125" customWidth="1"/>
    <col min="9480" max="9483" width="8" customWidth="1"/>
    <col min="9484" max="9484" width="7.28515625" customWidth="1"/>
    <col min="9485" max="9485" width="10.7109375" customWidth="1"/>
    <col min="9714" max="9714" width="5.7109375" bestFit="1" customWidth="1"/>
    <col min="9715" max="9715" width="37.28515625" bestFit="1" customWidth="1"/>
    <col min="9716" max="9734" width="8" customWidth="1"/>
    <col min="9735" max="9735" width="8.5703125" customWidth="1"/>
    <col min="9736" max="9739" width="8" customWidth="1"/>
    <col min="9740" max="9740" width="7.28515625" customWidth="1"/>
    <col min="9741" max="9741" width="10.7109375" customWidth="1"/>
    <col min="9970" max="9970" width="5.7109375" bestFit="1" customWidth="1"/>
    <col min="9971" max="9971" width="37.28515625" bestFit="1" customWidth="1"/>
    <col min="9972" max="9990" width="8" customWidth="1"/>
    <col min="9991" max="9991" width="8.5703125" customWidth="1"/>
    <col min="9992" max="9995" width="8" customWidth="1"/>
    <col min="9996" max="9996" width="7.28515625" customWidth="1"/>
    <col min="9997" max="9997" width="10.7109375" customWidth="1"/>
    <col min="10226" max="10226" width="5.7109375" bestFit="1" customWidth="1"/>
    <col min="10227" max="10227" width="37.28515625" bestFit="1" customWidth="1"/>
    <col min="10228" max="10246" width="8" customWidth="1"/>
    <col min="10247" max="10247" width="8.5703125" customWidth="1"/>
    <col min="10248" max="10251" width="8" customWidth="1"/>
    <col min="10252" max="10252" width="7.28515625" customWidth="1"/>
    <col min="10253" max="10253" width="10.7109375" customWidth="1"/>
    <col min="10482" max="10482" width="5.7109375" bestFit="1" customWidth="1"/>
    <col min="10483" max="10483" width="37.28515625" bestFit="1" customWidth="1"/>
    <col min="10484" max="10502" width="8" customWidth="1"/>
    <col min="10503" max="10503" width="8.5703125" customWidth="1"/>
    <col min="10504" max="10507" width="8" customWidth="1"/>
    <col min="10508" max="10508" width="7.28515625" customWidth="1"/>
    <col min="10509" max="10509" width="10.7109375" customWidth="1"/>
    <col min="10738" max="10738" width="5.7109375" bestFit="1" customWidth="1"/>
    <col min="10739" max="10739" width="37.28515625" bestFit="1" customWidth="1"/>
    <col min="10740" max="10758" width="8" customWidth="1"/>
    <col min="10759" max="10759" width="8.5703125" customWidth="1"/>
    <col min="10760" max="10763" width="8" customWidth="1"/>
    <col min="10764" max="10764" width="7.28515625" customWidth="1"/>
    <col min="10765" max="10765" width="10.7109375" customWidth="1"/>
    <col min="10994" max="10994" width="5.7109375" bestFit="1" customWidth="1"/>
    <col min="10995" max="10995" width="37.28515625" bestFit="1" customWidth="1"/>
    <col min="10996" max="11014" width="8" customWidth="1"/>
    <col min="11015" max="11015" width="8.5703125" customWidth="1"/>
    <col min="11016" max="11019" width="8" customWidth="1"/>
    <col min="11020" max="11020" width="7.28515625" customWidth="1"/>
    <col min="11021" max="11021" width="10.7109375" customWidth="1"/>
    <col min="11250" max="11250" width="5.7109375" bestFit="1" customWidth="1"/>
    <col min="11251" max="11251" width="37.28515625" bestFit="1" customWidth="1"/>
    <col min="11252" max="11270" width="8" customWidth="1"/>
    <col min="11271" max="11271" width="8.5703125" customWidth="1"/>
    <col min="11272" max="11275" width="8" customWidth="1"/>
    <col min="11276" max="11276" width="7.28515625" customWidth="1"/>
    <col min="11277" max="11277" width="10.7109375" customWidth="1"/>
    <col min="11506" max="11506" width="5.7109375" bestFit="1" customWidth="1"/>
    <col min="11507" max="11507" width="37.28515625" bestFit="1" customWidth="1"/>
    <col min="11508" max="11526" width="8" customWidth="1"/>
    <col min="11527" max="11527" width="8.5703125" customWidth="1"/>
    <col min="11528" max="11531" width="8" customWidth="1"/>
    <col min="11532" max="11532" width="7.28515625" customWidth="1"/>
    <col min="11533" max="11533" width="10.7109375" customWidth="1"/>
    <col min="11762" max="11762" width="5.7109375" bestFit="1" customWidth="1"/>
    <col min="11763" max="11763" width="37.28515625" bestFit="1" customWidth="1"/>
    <col min="11764" max="11782" width="8" customWidth="1"/>
    <col min="11783" max="11783" width="8.5703125" customWidth="1"/>
    <col min="11784" max="11787" width="8" customWidth="1"/>
    <col min="11788" max="11788" width="7.28515625" customWidth="1"/>
    <col min="11789" max="11789" width="10.7109375" customWidth="1"/>
    <col min="12018" max="12018" width="5.7109375" bestFit="1" customWidth="1"/>
    <col min="12019" max="12019" width="37.28515625" bestFit="1" customWidth="1"/>
    <col min="12020" max="12038" width="8" customWidth="1"/>
    <col min="12039" max="12039" width="8.5703125" customWidth="1"/>
    <col min="12040" max="12043" width="8" customWidth="1"/>
    <col min="12044" max="12044" width="7.28515625" customWidth="1"/>
    <col min="12045" max="12045" width="10.7109375" customWidth="1"/>
    <col min="12274" max="12274" width="5.7109375" bestFit="1" customWidth="1"/>
    <col min="12275" max="12275" width="37.28515625" bestFit="1" customWidth="1"/>
    <col min="12276" max="12294" width="8" customWidth="1"/>
    <col min="12295" max="12295" width="8.5703125" customWidth="1"/>
    <col min="12296" max="12299" width="8" customWidth="1"/>
    <col min="12300" max="12300" width="7.28515625" customWidth="1"/>
    <col min="12301" max="12301" width="10.7109375" customWidth="1"/>
    <col min="12530" max="12530" width="5.7109375" bestFit="1" customWidth="1"/>
    <col min="12531" max="12531" width="37.28515625" bestFit="1" customWidth="1"/>
    <col min="12532" max="12550" width="8" customWidth="1"/>
    <col min="12551" max="12551" width="8.5703125" customWidth="1"/>
    <col min="12552" max="12555" width="8" customWidth="1"/>
    <col min="12556" max="12556" width="7.28515625" customWidth="1"/>
    <col min="12557" max="12557" width="10.7109375" customWidth="1"/>
    <col min="12786" max="12786" width="5.7109375" bestFit="1" customWidth="1"/>
    <col min="12787" max="12787" width="37.28515625" bestFit="1" customWidth="1"/>
    <col min="12788" max="12806" width="8" customWidth="1"/>
    <col min="12807" max="12807" width="8.5703125" customWidth="1"/>
    <col min="12808" max="12811" width="8" customWidth="1"/>
    <col min="12812" max="12812" width="7.28515625" customWidth="1"/>
    <col min="12813" max="12813" width="10.7109375" customWidth="1"/>
    <col min="13042" max="13042" width="5.7109375" bestFit="1" customWidth="1"/>
    <col min="13043" max="13043" width="37.28515625" bestFit="1" customWidth="1"/>
    <col min="13044" max="13062" width="8" customWidth="1"/>
    <col min="13063" max="13063" width="8.5703125" customWidth="1"/>
    <col min="13064" max="13067" width="8" customWidth="1"/>
    <col min="13068" max="13068" width="7.28515625" customWidth="1"/>
    <col min="13069" max="13069" width="10.7109375" customWidth="1"/>
    <col min="13298" max="13298" width="5.7109375" bestFit="1" customWidth="1"/>
    <col min="13299" max="13299" width="37.28515625" bestFit="1" customWidth="1"/>
    <col min="13300" max="13318" width="8" customWidth="1"/>
    <col min="13319" max="13319" width="8.5703125" customWidth="1"/>
    <col min="13320" max="13323" width="8" customWidth="1"/>
    <col min="13324" max="13324" width="7.28515625" customWidth="1"/>
    <col min="13325" max="13325" width="10.7109375" customWidth="1"/>
    <col min="13554" max="13554" width="5.7109375" bestFit="1" customWidth="1"/>
    <col min="13555" max="13555" width="37.28515625" bestFit="1" customWidth="1"/>
    <col min="13556" max="13574" width="8" customWidth="1"/>
    <col min="13575" max="13575" width="8.5703125" customWidth="1"/>
    <col min="13576" max="13579" width="8" customWidth="1"/>
    <col min="13580" max="13580" width="7.28515625" customWidth="1"/>
    <col min="13581" max="13581" width="10.7109375" customWidth="1"/>
    <col min="13810" max="13810" width="5.7109375" bestFit="1" customWidth="1"/>
    <col min="13811" max="13811" width="37.28515625" bestFit="1" customWidth="1"/>
    <col min="13812" max="13830" width="8" customWidth="1"/>
    <col min="13831" max="13831" width="8.5703125" customWidth="1"/>
    <col min="13832" max="13835" width="8" customWidth="1"/>
    <col min="13836" max="13836" width="7.28515625" customWidth="1"/>
    <col min="13837" max="13837" width="10.7109375" customWidth="1"/>
    <col min="14066" max="14066" width="5.7109375" bestFit="1" customWidth="1"/>
    <col min="14067" max="14067" width="37.28515625" bestFit="1" customWidth="1"/>
    <col min="14068" max="14086" width="8" customWidth="1"/>
    <col min="14087" max="14087" width="8.5703125" customWidth="1"/>
    <col min="14088" max="14091" width="8" customWidth="1"/>
    <col min="14092" max="14092" width="7.28515625" customWidth="1"/>
    <col min="14093" max="14093" width="10.7109375" customWidth="1"/>
    <col min="14322" max="14322" width="5.7109375" bestFit="1" customWidth="1"/>
    <col min="14323" max="14323" width="37.28515625" bestFit="1" customWidth="1"/>
    <col min="14324" max="14342" width="8" customWidth="1"/>
    <col min="14343" max="14343" width="8.5703125" customWidth="1"/>
    <col min="14344" max="14347" width="8" customWidth="1"/>
    <col min="14348" max="14348" width="7.28515625" customWidth="1"/>
    <col min="14349" max="14349" width="10.7109375" customWidth="1"/>
    <col min="14578" max="14578" width="5.7109375" bestFit="1" customWidth="1"/>
    <col min="14579" max="14579" width="37.28515625" bestFit="1" customWidth="1"/>
    <col min="14580" max="14598" width="8" customWidth="1"/>
    <col min="14599" max="14599" width="8.5703125" customWidth="1"/>
    <col min="14600" max="14603" width="8" customWidth="1"/>
    <col min="14604" max="14604" width="7.28515625" customWidth="1"/>
    <col min="14605" max="14605" width="10.7109375" customWidth="1"/>
    <col min="14834" max="14834" width="5.7109375" bestFit="1" customWidth="1"/>
    <col min="14835" max="14835" width="37.28515625" bestFit="1" customWidth="1"/>
    <col min="14836" max="14854" width="8" customWidth="1"/>
    <col min="14855" max="14855" width="8.5703125" customWidth="1"/>
    <col min="14856" max="14859" width="8" customWidth="1"/>
    <col min="14860" max="14860" width="7.28515625" customWidth="1"/>
    <col min="14861" max="14861" width="10.7109375" customWidth="1"/>
    <col min="15090" max="15090" width="5.7109375" bestFit="1" customWidth="1"/>
    <col min="15091" max="15091" width="37.28515625" bestFit="1" customWidth="1"/>
    <col min="15092" max="15110" width="8" customWidth="1"/>
    <col min="15111" max="15111" width="8.5703125" customWidth="1"/>
    <col min="15112" max="15115" width="8" customWidth="1"/>
    <col min="15116" max="15116" width="7.28515625" customWidth="1"/>
    <col min="15117" max="15117" width="10.7109375" customWidth="1"/>
    <col min="15346" max="15346" width="5.7109375" bestFit="1" customWidth="1"/>
    <col min="15347" max="15347" width="37.28515625" bestFit="1" customWidth="1"/>
    <col min="15348" max="15366" width="8" customWidth="1"/>
    <col min="15367" max="15367" width="8.5703125" customWidth="1"/>
    <col min="15368" max="15371" width="8" customWidth="1"/>
    <col min="15372" max="15372" width="7.28515625" customWidth="1"/>
    <col min="15373" max="15373" width="10.7109375" customWidth="1"/>
    <col min="15602" max="15602" width="5.7109375" bestFit="1" customWidth="1"/>
    <col min="15603" max="15603" width="37.28515625" bestFit="1" customWidth="1"/>
    <col min="15604" max="15622" width="8" customWidth="1"/>
    <col min="15623" max="15623" width="8.5703125" customWidth="1"/>
    <col min="15624" max="15627" width="8" customWidth="1"/>
    <col min="15628" max="15628" width="7.28515625" customWidth="1"/>
    <col min="15629" max="15629" width="10.7109375" customWidth="1"/>
    <col min="15858" max="15858" width="5.7109375" bestFit="1" customWidth="1"/>
    <col min="15859" max="15859" width="37.28515625" bestFit="1" customWidth="1"/>
    <col min="15860" max="15878" width="8" customWidth="1"/>
    <col min="15879" max="15879" width="8.5703125" customWidth="1"/>
    <col min="15880" max="15883" width="8" customWidth="1"/>
    <col min="15884" max="15884" width="7.28515625" customWidth="1"/>
    <col min="15885" max="15885" width="10.7109375" customWidth="1"/>
    <col min="16114" max="16114" width="5.7109375" bestFit="1" customWidth="1"/>
    <col min="16115" max="16115" width="37.28515625" bestFit="1" customWidth="1"/>
    <col min="16116" max="16134" width="8" customWidth="1"/>
    <col min="16135" max="16135" width="8.5703125" customWidth="1"/>
    <col min="16136" max="16139" width="8" customWidth="1"/>
    <col min="16140" max="16140" width="7.28515625" customWidth="1"/>
    <col min="16141" max="16141" width="10.7109375" customWidth="1"/>
  </cols>
  <sheetData>
    <row r="1" spans="1:13" ht="21.95" customHeight="1" x14ac:dyDescent="0.25">
      <c r="A1" s="713" t="s">
        <v>71</v>
      </c>
      <c r="B1" s="713"/>
      <c r="C1" s="714"/>
      <c r="D1" s="714"/>
      <c r="E1" s="714"/>
      <c r="F1" s="714"/>
      <c r="G1" s="714"/>
      <c r="H1" s="714"/>
      <c r="I1" s="714"/>
    </row>
    <row r="2" spans="1:13" ht="21.95" customHeight="1" x14ac:dyDescent="0.25">
      <c r="A2" s="713"/>
      <c r="B2" s="713"/>
      <c r="C2" s="714"/>
      <c r="D2" s="714"/>
      <c r="E2" s="714"/>
      <c r="F2" s="714"/>
      <c r="G2" s="714"/>
      <c r="H2" s="714"/>
      <c r="I2" s="714"/>
    </row>
    <row r="3" spans="1:13" ht="18.75" customHeight="1" x14ac:dyDescent="0.4">
      <c r="A3" s="713"/>
      <c r="B3" s="713"/>
      <c r="C3" s="714"/>
      <c r="D3" s="714"/>
      <c r="E3" s="714"/>
      <c r="F3" s="714"/>
      <c r="G3" s="714"/>
      <c r="H3" s="714"/>
      <c r="I3" s="714"/>
      <c r="J3" s="18"/>
      <c r="K3" s="18"/>
      <c r="L3" s="18"/>
      <c r="M3" s="17"/>
    </row>
    <row r="4" spans="1:13" ht="26.25" x14ac:dyDescent="0.25">
      <c r="A4" s="716" t="s">
        <v>66</v>
      </c>
      <c r="B4" s="716"/>
      <c r="C4" s="714"/>
      <c r="D4" s="714"/>
      <c r="E4" s="714"/>
      <c r="F4" s="714"/>
      <c r="G4" s="714"/>
      <c r="H4" s="714"/>
      <c r="I4" s="714"/>
      <c r="J4" s="248"/>
      <c r="K4" s="249"/>
      <c r="L4" s="249"/>
      <c r="M4" s="249"/>
    </row>
    <row r="5" spans="1:13" s="5" customFormat="1" ht="15" customHeight="1" x14ac:dyDescent="0.25">
      <c r="A5" s="717" t="s">
        <v>52</v>
      </c>
      <c r="B5" s="717"/>
      <c r="C5" s="714"/>
      <c r="D5" s="714"/>
      <c r="E5" s="714"/>
      <c r="F5" s="714"/>
      <c r="G5" s="714"/>
      <c r="H5" s="714"/>
      <c r="I5" s="714"/>
    </row>
    <row r="6" spans="1:13" s="5" customFormat="1" ht="17.100000000000001" customHeight="1" x14ac:dyDescent="0.2">
      <c r="A6" s="720" t="s">
        <v>53</v>
      </c>
      <c r="B6" s="720"/>
      <c r="C6" s="714"/>
      <c r="D6" s="714"/>
      <c r="E6" s="714"/>
      <c r="F6" s="714"/>
      <c r="G6" s="714"/>
      <c r="H6" s="714"/>
      <c r="I6" s="714"/>
    </row>
    <row r="7" spans="1:13" s="5" customFormat="1" ht="17.100000000000001" customHeight="1" thickBot="1" x14ac:dyDescent="0.25">
      <c r="A7" s="721"/>
      <c r="B7" s="721"/>
      <c r="C7" s="715"/>
      <c r="D7" s="715"/>
      <c r="E7" s="715"/>
      <c r="F7" s="715"/>
      <c r="G7" s="715"/>
      <c r="H7" s="715"/>
      <c r="I7" s="715"/>
    </row>
    <row r="8" spans="1:13" s="5" customFormat="1" ht="17.100000000000001" customHeight="1" thickBot="1" x14ac:dyDescent="0.25">
      <c r="A8" s="250" t="s">
        <v>3</v>
      </c>
      <c r="B8" s="250" t="s">
        <v>4</v>
      </c>
      <c r="C8" s="251">
        <v>45319</v>
      </c>
      <c r="D8" s="251"/>
      <c r="E8" s="251"/>
      <c r="F8" s="251"/>
      <c r="G8" s="251"/>
      <c r="H8" s="251"/>
      <c r="I8" s="251"/>
      <c r="J8" s="251"/>
      <c r="K8" s="251"/>
      <c r="L8" s="251"/>
      <c r="M8" s="252" t="s">
        <v>2</v>
      </c>
    </row>
    <row r="9" spans="1:13" s="5" customFormat="1" ht="17.100000000000001" customHeight="1" x14ac:dyDescent="0.25">
      <c r="A9" s="271">
        <v>1</v>
      </c>
      <c r="B9" s="247" t="s">
        <v>41</v>
      </c>
      <c r="C9" s="255">
        <v>12</v>
      </c>
      <c r="D9" s="256"/>
      <c r="E9" s="256"/>
      <c r="F9" s="256"/>
      <c r="G9" s="256"/>
      <c r="H9" s="256"/>
      <c r="I9" s="256"/>
      <c r="J9" s="506"/>
      <c r="K9" s="256"/>
      <c r="L9" s="507"/>
      <c r="M9" s="390" t="e">
        <f t="shared" ref="M9:M23" si="0">(LARGE(C9:K9,1)+LARGE(C9:K9,2)+LARGE(C9:K9,3))</f>
        <v>#NUM!</v>
      </c>
    </row>
    <row r="10" spans="1:13" s="5" customFormat="1" ht="17.100000000000001" customHeight="1" x14ac:dyDescent="0.2">
      <c r="A10" s="257">
        <v>2</v>
      </c>
      <c r="B10" s="247" t="s">
        <v>33</v>
      </c>
      <c r="C10" s="255">
        <v>10</v>
      </c>
      <c r="D10" s="133"/>
      <c r="E10" s="133"/>
      <c r="F10" s="133"/>
      <c r="G10" s="133"/>
      <c r="H10" s="133"/>
      <c r="I10" s="239"/>
      <c r="J10" s="255"/>
      <c r="K10" s="255"/>
      <c r="L10" s="261"/>
      <c r="M10" s="390" t="e">
        <f t="shared" si="0"/>
        <v>#NUM!</v>
      </c>
    </row>
    <row r="11" spans="1:13" s="5" customFormat="1" ht="17.100000000000001" customHeight="1" x14ac:dyDescent="0.2">
      <c r="A11" s="254">
        <v>3</v>
      </c>
      <c r="B11" s="247" t="s">
        <v>73</v>
      </c>
      <c r="C11" s="255">
        <v>8</v>
      </c>
      <c r="D11" s="221"/>
      <c r="E11" s="221"/>
      <c r="F11" s="221"/>
      <c r="G11" s="221"/>
      <c r="H11" s="221"/>
      <c r="I11" s="237"/>
      <c r="J11" s="258"/>
      <c r="K11" s="258"/>
      <c r="L11" s="259"/>
      <c r="M11" s="390" t="e">
        <f t="shared" si="0"/>
        <v>#NUM!</v>
      </c>
    </row>
    <row r="12" spans="1:13" s="5" customFormat="1" ht="17.100000000000001" customHeight="1" x14ac:dyDescent="0.2">
      <c r="A12" s="257">
        <v>4</v>
      </c>
      <c r="B12" s="247" t="s">
        <v>51</v>
      </c>
      <c r="C12" s="255">
        <v>8</v>
      </c>
      <c r="D12" s="133"/>
      <c r="E12" s="133"/>
      <c r="F12" s="133"/>
      <c r="G12" s="133"/>
      <c r="H12" s="133"/>
      <c r="I12" s="239"/>
      <c r="J12" s="221"/>
      <c r="K12" s="255"/>
      <c r="L12" s="261"/>
      <c r="M12" s="390" t="e">
        <f t="shared" si="0"/>
        <v>#NUM!</v>
      </c>
    </row>
    <row r="13" spans="1:13" s="5" customFormat="1" ht="17.100000000000001" customHeight="1" x14ac:dyDescent="0.25">
      <c r="A13" s="254">
        <v>5</v>
      </c>
      <c r="B13" s="247" t="s">
        <v>29</v>
      </c>
      <c r="C13" s="55">
        <v>6</v>
      </c>
      <c r="D13" s="133"/>
      <c r="E13" s="133"/>
      <c r="F13" s="133"/>
      <c r="G13" s="133"/>
      <c r="H13" s="133"/>
      <c r="I13" s="239"/>
      <c r="J13" s="237"/>
      <c r="K13" s="255"/>
      <c r="L13" s="261"/>
      <c r="M13" s="390" t="e">
        <f t="shared" si="0"/>
        <v>#NUM!</v>
      </c>
    </row>
    <row r="14" spans="1:13" s="5" customFormat="1" ht="17.100000000000001" customHeight="1" x14ac:dyDescent="0.2">
      <c r="A14" s="257">
        <v>6</v>
      </c>
      <c r="B14" s="260" t="s">
        <v>74</v>
      </c>
      <c r="C14" s="255">
        <v>6</v>
      </c>
      <c r="D14" s="221"/>
      <c r="E14" s="221"/>
      <c r="F14" s="221"/>
      <c r="G14" s="221"/>
      <c r="H14" s="221"/>
      <c r="I14" s="237"/>
      <c r="J14" s="133"/>
      <c r="K14" s="258"/>
      <c r="L14" s="259"/>
      <c r="M14" s="390" t="e">
        <f t="shared" si="0"/>
        <v>#NUM!</v>
      </c>
    </row>
    <row r="15" spans="1:13" s="5" customFormat="1" ht="17.100000000000001" customHeight="1" x14ac:dyDescent="0.2">
      <c r="A15" s="254">
        <v>7</v>
      </c>
      <c r="B15" s="260" t="s">
        <v>45</v>
      </c>
      <c r="C15" s="389">
        <v>3</v>
      </c>
      <c r="D15" s="420"/>
      <c r="E15" s="420"/>
      <c r="F15" s="421"/>
      <c r="G15" s="421"/>
      <c r="H15" s="421"/>
      <c r="I15" s="421"/>
      <c r="J15" s="221"/>
      <c r="K15" s="389"/>
      <c r="L15" s="422"/>
      <c r="M15" s="390" t="e">
        <f t="shared" si="0"/>
        <v>#NUM!</v>
      </c>
    </row>
    <row r="16" spans="1:13" s="5" customFormat="1" ht="17.100000000000001" customHeight="1" x14ac:dyDescent="0.2">
      <c r="A16" s="257">
        <v>8</v>
      </c>
      <c r="B16" s="260"/>
      <c r="C16" s="262"/>
      <c r="D16" s="258"/>
      <c r="E16" s="258"/>
      <c r="F16" s="258"/>
      <c r="G16" s="258"/>
      <c r="H16" s="258"/>
      <c r="I16" s="253"/>
      <c r="J16" s="133"/>
      <c r="K16" s="258"/>
      <c r="L16" s="259"/>
      <c r="M16" s="390" t="e">
        <f t="shared" si="0"/>
        <v>#NUM!</v>
      </c>
    </row>
    <row r="17" spans="1:13" s="5" customFormat="1" ht="17.100000000000001" customHeight="1" x14ac:dyDescent="0.2">
      <c r="A17" s="254">
        <v>9</v>
      </c>
      <c r="B17" s="260"/>
      <c r="C17" s="262"/>
      <c r="D17" s="221"/>
      <c r="E17" s="221"/>
      <c r="F17" s="237"/>
      <c r="G17" s="237"/>
      <c r="H17" s="237"/>
      <c r="I17" s="237"/>
      <c r="J17" s="258"/>
      <c r="K17" s="258"/>
      <c r="L17" s="259"/>
      <c r="M17" s="390" t="e">
        <f t="shared" si="0"/>
        <v>#NUM!</v>
      </c>
    </row>
    <row r="18" spans="1:13" s="5" customFormat="1" ht="17.100000000000001" customHeight="1" x14ac:dyDescent="0.2">
      <c r="A18" s="257">
        <v>10</v>
      </c>
      <c r="B18" s="260"/>
      <c r="C18" s="262"/>
      <c r="D18" s="133"/>
      <c r="E18" s="133"/>
      <c r="F18" s="133"/>
      <c r="G18" s="133"/>
      <c r="H18" s="133"/>
      <c r="I18" s="258"/>
      <c r="J18" s="133"/>
      <c r="K18" s="258"/>
      <c r="L18" s="259"/>
      <c r="M18" s="390" t="e">
        <f t="shared" si="0"/>
        <v>#NUM!</v>
      </c>
    </row>
    <row r="19" spans="1:13" s="5" customFormat="1" ht="17.100000000000001" customHeight="1" x14ac:dyDescent="0.2">
      <c r="A19" s="254">
        <v>11</v>
      </c>
      <c r="B19" s="247"/>
      <c r="C19" s="255"/>
      <c r="D19" s="258"/>
      <c r="E19" s="258"/>
      <c r="F19" s="258"/>
      <c r="G19" s="258"/>
      <c r="H19" s="258"/>
      <c r="I19" s="258"/>
      <c r="J19" s="133"/>
      <c r="K19" s="258"/>
      <c r="L19" s="259"/>
      <c r="M19" s="390" t="e">
        <f t="shared" si="0"/>
        <v>#NUM!</v>
      </c>
    </row>
    <row r="20" spans="1:13" s="5" customFormat="1" ht="17.100000000000001" customHeight="1" x14ac:dyDescent="0.2">
      <c r="A20" s="257">
        <v>12</v>
      </c>
      <c r="B20" s="247"/>
      <c r="C20" s="255"/>
      <c r="D20" s="133"/>
      <c r="E20" s="133"/>
      <c r="F20" s="133"/>
      <c r="G20" s="133"/>
      <c r="H20" s="133"/>
      <c r="I20" s="239"/>
      <c r="J20" s="133"/>
      <c r="K20" s="255"/>
      <c r="L20" s="261"/>
      <c r="M20" s="390" t="e">
        <f t="shared" si="0"/>
        <v>#NUM!</v>
      </c>
    </row>
    <row r="21" spans="1:13" s="5" customFormat="1" ht="17.100000000000001" customHeight="1" x14ac:dyDescent="0.2">
      <c r="A21" s="254">
        <v>13</v>
      </c>
      <c r="B21" s="247"/>
      <c r="C21" s="255"/>
      <c r="D21" s="133"/>
      <c r="E21" s="133"/>
      <c r="F21" s="133"/>
      <c r="G21" s="133"/>
      <c r="H21" s="133"/>
      <c r="I21" s="255"/>
      <c r="J21" s="133"/>
      <c r="K21" s="255"/>
      <c r="L21" s="261"/>
      <c r="M21" s="390" t="e">
        <f t="shared" si="0"/>
        <v>#NUM!</v>
      </c>
    </row>
    <row r="22" spans="1:13" s="5" customFormat="1" ht="17.100000000000001" customHeight="1" x14ac:dyDescent="0.2">
      <c r="A22" s="257">
        <v>14</v>
      </c>
      <c r="B22" s="247"/>
      <c r="C22" s="255"/>
      <c r="D22" s="133"/>
      <c r="E22" s="133"/>
      <c r="F22" s="133"/>
      <c r="G22" s="133"/>
      <c r="H22" s="133"/>
      <c r="I22" s="239"/>
      <c r="J22" s="133"/>
      <c r="K22" s="255"/>
      <c r="L22" s="261"/>
      <c r="M22" s="390" t="e">
        <f t="shared" si="0"/>
        <v>#NUM!</v>
      </c>
    </row>
    <row r="23" spans="1:13" s="5" customFormat="1" ht="17.100000000000001" customHeight="1" x14ac:dyDescent="0.2">
      <c r="A23" s="254">
        <v>15</v>
      </c>
      <c r="B23" s="247"/>
      <c r="C23" s="255"/>
      <c r="D23" s="133"/>
      <c r="E23" s="133"/>
      <c r="F23" s="133"/>
      <c r="G23" s="133"/>
      <c r="H23" s="133"/>
      <c r="I23" s="239"/>
      <c r="J23" s="133"/>
      <c r="K23" s="255"/>
      <c r="L23" s="261"/>
      <c r="M23" s="390" t="e">
        <f t="shared" si="0"/>
        <v>#NUM!</v>
      </c>
    </row>
  </sheetData>
  <sortState xmlns:xlrd2="http://schemas.microsoft.com/office/spreadsheetml/2017/richdata2" ref="B9:M14">
    <sortCondition descending="1" ref="M9:M14"/>
  </sortState>
  <mergeCells count="5">
    <mergeCell ref="A1:B3"/>
    <mergeCell ref="C1:I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CC"/>
    <pageSetUpPr fitToPage="1"/>
  </sheetPr>
  <dimension ref="A1:R38"/>
  <sheetViews>
    <sheetView tabSelected="1" zoomScale="82" zoomScaleNormal="82" workbookViewId="0">
      <selection activeCell="P23" sqref="P23:Q23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2.5703125" hidden="1" customWidth="1"/>
    <col min="4" max="13" width="10.140625" customWidth="1"/>
    <col min="14" max="14" width="11.5703125" style="7" customWidth="1"/>
    <col min="243" max="243" width="5.7109375" bestFit="1" customWidth="1"/>
    <col min="244" max="244" width="37.28515625" bestFit="1" customWidth="1"/>
    <col min="245" max="263" width="8" customWidth="1"/>
    <col min="264" max="264" width="8.5703125" customWidth="1"/>
    <col min="265" max="268" width="8" customWidth="1"/>
    <col min="269" max="269" width="7.28515625" customWidth="1"/>
    <col min="270" max="270" width="10.7109375" customWidth="1"/>
    <col min="499" max="499" width="5.7109375" bestFit="1" customWidth="1"/>
    <col min="500" max="500" width="37.28515625" bestFit="1" customWidth="1"/>
    <col min="501" max="519" width="8" customWidth="1"/>
    <col min="520" max="520" width="8.5703125" customWidth="1"/>
    <col min="521" max="524" width="8" customWidth="1"/>
    <col min="525" max="525" width="7.28515625" customWidth="1"/>
    <col min="526" max="526" width="10.7109375" customWidth="1"/>
    <col min="755" max="755" width="5.7109375" bestFit="1" customWidth="1"/>
    <col min="756" max="756" width="37.28515625" bestFit="1" customWidth="1"/>
    <col min="757" max="775" width="8" customWidth="1"/>
    <col min="776" max="776" width="8.5703125" customWidth="1"/>
    <col min="777" max="780" width="8" customWidth="1"/>
    <col min="781" max="781" width="7.28515625" customWidth="1"/>
    <col min="782" max="782" width="10.7109375" customWidth="1"/>
    <col min="1011" max="1011" width="5.7109375" bestFit="1" customWidth="1"/>
    <col min="1012" max="1012" width="37.28515625" bestFit="1" customWidth="1"/>
    <col min="1013" max="1031" width="8" customWidth="1"/>
    <col min="1032" max="1032" width="8.5703125" customWidth="1"/>
    <col min="1033" max="1036" width="8" customWidth="1"/>
    <col min="1037" max="1037" width="7.28515625" customWidth="1"/>
    <col min="1038" max="1038" width="10.7109375" customWidth="1"/>
    <col min="1267" max="1267" width="5.7109375" bestFit="1" customWidth="1"/>
    <col min="1268" max="1268" width="37.28515625" bestFit="1" customWidth="1"/>
    <col min="1269" max="1287" width="8" customWidth="1"/>
    <col min="1288" max="1288" width="8.5703125" customWidth="1"/>
    <col min="1289" max="1292" width="8" customWidth="1"/>
    <col min="1293" max="1293" width="7.28515625" customWidth="1"/>
    <col min="1294" max="1294" width="10.7109375" customWidth="1"/>
    <col min="1523" max="1523" width="5.7109375" bestFit="1" customWidth="1"/>
    <col min="1524" max="1524" width="37.28515625" bestFit="1" customWidth="1"/>
    <col min="1525" max="1543" width="8" customWidth="1"/>
    <col min="1544" max="1544" width="8.5703125" customWidth="1"/>
    <col min="1545" max="1548" width="8" customWidth="1"/>
    <col min="1549" max="1549" width="7.28515625" customWidth="1"/>
    <col min="1550" max="1550" width="10.7109375" customWidth="1"/>
    <col min="1779" max="1779" width="5.7109375" bestFit="1" customWidth="1"/>
    <col min="1780" max="1780" width="37.28515625" bestFit="1" customWidth="1"/>
    <col min="1781" max="1799" width="8" customWidth="1"/>
    <col min="1800" max="1800" width="8.5703125" customWidth="1"/>
    <col min="1801" max="1804" width="8" customWidth="1"/>
    <col min="1805" max="1805" width="7.28515625" customWidth="1"/>
    <col min="1806" max="1806" width="10.7109375" customWidth="1"/>
    <col min="2035" max="2035" width="5.7109375" bestFit="1" customWidth="1"/>
    <col min="2036" max="2036" width="37.28515625" bestFit="1" customWidth="1"/>
    <col min="2037" max="2055" width="8" customWidth="1"/>
    <col min="2056" max="2056" width="8.5703125" customWidth="1"/>
    <col min="2057" max="2060" width="8" customWidth="1"/>
    <col min="2061" max="2061" width="7.28515625" customWidth="1"/>
    <col min="2062" max="2062" width="10.7109375" customWidth="1"/>
    <col min="2291" max="2291" width="5.7109375" bestFit="1" customWidth="1"/>
    <col min="2292" max="2292" width="37.28515625" bestFit="1" customWidth="1"/>
    <col min="2293" max="2311" width="8" customWidth="1"/>
    <col min="2312" max="2312" width="8.5703125" customWidth="1"/>
    <col min="2313" max="2316" width="8" customWidth="1"/>
    <col min="2317" max="2317" width="7.28515625" customWidth="1"/>
    <col min="2318" max="2318" width="10.7109375" customWidth="1"/>
    <col min="2547" max="2547" width="5.7109375" bestFit="1" customWidth="1"/>
    <col min="2548" max="2548" width="37.28515625" bestFit="1" customWidth="1"/>
    <col min="2549" max="2567" width="8" customWidth="1"/>
    <col min="2568" max="2568" width="8.5703125" customWidth="1"/>
    <col min="2569" max="2572" width="8" customWidth="1"/>
    <col min="2573" max="2573" width="7.28515625" customWidth="1"/>
    <col min="2574" max="2574" width="10.7109375" customWidth="1"/>
    <col min="2803" max="2803" width="5.7109375" bestFit="1" customWidth="1"/>
    <col min="2804" max="2804" width="37.28515625" bestFit="1" customWidth="1"/>
    <col min="2805" max="2823" width="8" customWidth="1"/>
    <col min="2824" max="2824" width="8.5703125" customWidth="1"/>
    <col min="2825" max="2828" width="8" customWidth="1"/>
    <col min="2829" max="2829" width="7.28515625" customWidth="1"/>
    <col min="2830" max="2830" width="10.7109375" customWidth="1"/>
    <col min="3059" max="3059" width="5.7109375" bestFit="1" customWidth="1"/>
    <col min="3060" max="3060" width="37.28515625" bestFit="1" customWidth="1"/>
    <col min="3061" max="3079" width="8" customWidth="1"/>
    <col min="3080" max="3080" width="8.5703125" customWidth="1"/>
    <col min="3081" max="3084" width="8" customWidth="1"/>
    <col min="3085" max="3085" width="7.28515625" customWidth="1"/>
    <col min="3086" max="3086" width="10.7109375" customWidth="1"/>
    <col min="3315" max="3315" width="5.7109375" bestFit="1" customWidth="1"/>
    <col min="3316" max="3316" width="37.28515625" bestFit="1" customWidth="1"/>
    <col min="3317" max="3335" width="8" customWidth="1"/>
    <col min="3336" max="3336" width="8.5703125" customWidth="1"/>
    <col min="3337" max="3340" width="8" customWidth="1"/>
    <col min="3341" max="3341" width="7.28515625" customWidth="1"/>
    <col min="3342" max="3342" width="10.7109375" customWidth="1"/>
    <col min="3571" max="3571" width="5.7109375" bestFit="1" customWidth="1"/>
    <col min="3572" max="3572" width="37.28515625" bestFit="1" customWidth="1"/>
    <col min="3573" max="3591" width="8" customWidth="1"/>
    <col min="3592" max="3592" width="8.5703125" customWidth="1"/>
    <col min="3593" max="3596" width="8" customWidth="1"/>
    <col min="3597" max="3597" width="7.28515625" customWidth="1"/>
    <col min="3598" max="3598" width="10.7109375" customWidth="1"/>
    <col min="3827" max="3827" width="5.7109375" bestFit="1" customWidth="1"/>
    <col min="3828" max="3828" width="37.28515625" bestFit="1" customWidth="1"/>
    <col min="3829" max="3847" width="8" customWidth="1"/>
    <col min="3848" max="3848" width="8.5703125" customWidth="1"/>
    <col min="3849" max="3852" width="8" customWidth="1"/>
    <col min="3853" max="3853" width="7.28515625" customWidth="1"/>
    <col min="3854" max="3854" width="10.7109375" customWidth="1"/>
    <col min="4083" max="4083" width="5.7109375" bestFit="1" customWidth="1"/>
    <col min="4084" max="4084" width="37.28515625" bestFit="1" customWidth="1"/>
    <col min="4085" max="4103" width="8" customWidth="1"/>
    <col min="4104" max="4104" width="8.5703125" customWidth="1"/>
    <col min="4105" max="4108" width="8" customWidth="1"/>
    <col min="4109" max="4109" width="7.28515625" customWidth="1"/>
    <col min="4110" max="4110" width="10.7109375" customWidth="1"/>
    <col min="4339" max="4339" width="5.7109375" bestFit="1" customWidth="1"/>
    <col min="4340" max="4340" width="37.28515625" bestFit="1" customWidth="1"/>
    <col min="4341" max="4359" width="8" customWidth="1"/>
    <col min="4360" max="4360" width="8.5703125" customWidth="1"/>
    <col min="4361" max="4364" width="8" customWidth="1"/>
    <col min="4365" max="4365" width="7.28515625" customWidth="1"/>
    <col min="4366" max="4366" width="10.7109375" customWidth="1"/>
    <col min="4595" max="4595" width="5.7109375" bestFit="1" customWidth="1"/>
    <col min="4596" max="4596" width="37.28515625" bestFit="1" customWidth="1"/>
    <col min="4597" max="4615" width="8" customWidth="1"/>
    <col min="4616" max="4616" width="8.5703125" customWidth="1"/>
    <col min="4617" max="4620" width="8" customWidth="1"/>
    <col min="4621" max="4621" width="7.28515625" customWidth="1"/>
    <col min="4622" max="4622" width="10.7109375" customWidth="1"/>
    <col min="4851" max="4851" width="5.7109375" bestFit="1" customWidth="1"/>
    <col min="4852" max="4852" width="37.28515625" bestFit="1" customWidth="1"/>
    <col min="4853" max="4871" width="8" customWidth="1"/>
    <col min="4872" max="4872" width="8.5703125" customWidth="1"/>
    <col min="4873" max="4876" width="8" customWidth="1"/>
    <col min="4877" max="4877" width="7.28515625" customWidth="1"/>
    <col min="4878" max="4878" width="10.7109375" customWidth="1"/>
    <col min="5107" max="5107" width="5.7109375" bestFit="1" customWidth="1"/>
    <col min="5108" max="5108" width="37.28515625" bestFit="1" customWidth="1"/>
    <col min="5109" max="5127" width="8" customWidth="1"/>
    <col min="5128" max="5128" width="8.5703125" customWidth="1"/>
    <col min="5129" max="5132" width="8" customWidth="1"/>
    <col min="5133" max="5133" width="7.28515625" customWidth="1"/>
    <col min="5134" max="5134" width="10.7109375" customWidth="1"/>
    <col min="5363" max="5363" width="5.7109375" bestFit="1" customWidth="1"/>
    <col min="5364" max="5364" width="37.28515625" bestFit="1" customWidth="1"/>
    <col min="5365" max="5383" width="8" customWidth="1"/>
    <col min="5384" max="5384" width="8.5703125" customWidth="1"/>
    <col min="5385" max="5388" width="8" customWidth="1"/>
    <col min="5389" max="5389" width="7.28515625" customWidth="1"/>
    <col min="5390" max="5390" width="10.7109375" customWidth="1"/>
    <col min="5619" max="5619" width="5.7109375" bestFit="1" customWidth="1"/>
    <col min="5620" max="5620" width="37.28515625" bestFit="1" customWidth="1"/>
    <col min="5621" max="5639" width="8" customWidth="1"/>
    <col min="5640" max="5640" width="8.5703125" customWidth="1"/>
    <col min="5641" max="5644" width="8" customWidth="1"/>
    <col min="5645" max="5645" width="7.28515625" customWidth="1"/>
    <col min="5646" max="5646" width="10.7109375" customWidth="1"/>
    <col min="5875" max="5875" width="5.7109375" bestFit="1" customWidth="1"/>
    <col min="5876" max="5876" width="37.28515625" bestFit="1" customWidth="1"/>
    <col min="5877" max="5895" width="8" customWidth="1"/>
    <col min="5896" max="5896" width="8.5703125" customWidth="1"/>
    <col min="5897" max="5900" width="8" customWidth="1"/>
    <col min="5901" max="5901" width="7.28515625" customWidth="1"/>
    <col min="5902" max="5902" width="10.7109375" customWidth="1"/>
    <col min="6131" max="6131" width="5.7109375" bestFit="1" customWidth="1"/>
    <col min="6132" max="6132" width="37.28515625" bestFit="1" customWidth="1"/>
    <col min="6133" max="6151" width="8" customWidth="1"/>
    <col min="6152" max="6152" width="8.5703125" customWidth="1"/>
    <col min="6153" max="6156" width="8" customWidth="1"/>
    <col min="6157" max="6157" width="7.28515625" customWidth="1"/>
    <col min="6158" max="6158" width="10.7109375" customWidth="1"/>
    <col min="6387" max="6387" width="5.7109375" bestFit="1" customWidth="1"/>
    <col min="6388" max="6388" width="37.28515625" bestFit="1" customWidth="1"/>
    <col min="6389" max="6407" width="8" customWidth="1"/>
    <col min="6408" max="6408" width="8.5703125" customWidth="1"/>
    <col min="6409" max="6412" width="8" customWidth="1"/>
    <col min="6413" max="6413" width="7.28515625" customWidth="1"/>
    <col min="6414" max="6414" width="10.7109375" customWidth="1"/>
    <col min="6643" max="6643" width="5.7109375" bestFit="1" customWidth="1"/>
    <col min="6644" max="6644" width="37.28515625" bestFit="1" customWidth="1"/>
    <col min="6645" max="6663" width="8" customWidth="1"/>
    <col min="6664" max="6664" width="8.5703125" customWidth="1"/>
    <col min="6665" max="6668" width="8" customWidth="1"/>
    <col min="6669" max="6669" width="7.28515625" customWidth="1"/>
    <col min="6670" max="6670" width="10.7109375" customWidth="1"/>
    <col min="6899" max="6899" width="5.7109375" bestFit="1" customWidth="1"/>
    <col min="6900" max="6900" width="37.28515625" bestFit="1" customWidth="1"/>
    <col min="6901" max="6919" width="8" customWidth="1"/>
    <col min="6920" max="6920" width="8.5703125" customWidth="1"/>
    <col min="6921" max="6924" width="8" customWidth="1"/>
    <col min="6925" max="6925" width="7.28515625" customWidth="1"/>
    <col min="6926" max="6926" width="10.7109375" customWidth="1"/>
    <col min="7155" max="7155" width="5.7109375" bestFit="1" customWidth="1"/>
    <col min="7156" max="7156" width="37.28515625" bestFit="1" customWidth="1"/>
    <col min="7157" max="7175" width="8" customWidth="1"/>
    <col min="7176" max="7176" width="8.5703125" customWidth="1"/>
    <col min="7177" max="7180" width="8" customWidth="1"/>
    <col min="7181" max="7181" width="7.28515625" customWidth="1"/>
    <col min="7182" max="7182" width="10.7109375" customWidth="1"/>
    <col min="7411" max="7411" width="5.7109375" bestFit="1" customWidth="1"/>
    <col min="7412" max="7412" width="37.28515625" bestFit="1" customWidth="1"/>
    <col min="7413" max="7431" width="8" customWidth="1"/>
    <col min="7432" max="7432" width="8.5703125" customWidth="1"/>
    <col min="7433" max="7436" width="8" customWidth="1"/>
    <col min="7437" max="7437" width="7.28515625" customWidth="1"/>
    <col min="7438" max="7438" width="10.7109375" customWidth="1"/>
    <col min="7667" max="7667" width="5.7109375" bestFit="1" customWidth="1"/>
    <col min="7668" max="7668" width="37.28515625" bestFit="1" customWidth="1"/>
    <col min="7669" max="7687" width="8" customWidth="1"/>
    <col min="7688" max="7688" width="8.5703125" customWidth="1"/>
    <col min="7689" max="7692" width="8" customWidth="1"/>
    <col min="7693" max="7693" width="7.28515625" customWidth="1"/>
    <col min="7694" max="7694" width="10.7109375" customWidth="1"/>
    <col min="7923" max="7923" width="5.7109375" bestFit="1" customWidth="1"/>
    <col min="7924" max="7924" width="37.28515625" bestFit="1" customWidth="1"/>
    <col min="7925" max="7943" width="8" customWidth="1"/>
    <col min="7944" max="7944" width="8.5703125" customWidth="1"/>
    <col min="7945" max="7948" width="8" customWidth="1"/>
    <col min="7949" max="7949" width="7.28515625" customWidth="1"/>
    <col min="7950" max="7950" width="10.7109375" customWidth="1"/>
    <col min="8179" max="8179" width="5.7109375" bestFit="1" customWidth="1"/>
    <col min="8180" max="8180" width="37.28515625" bestFit="1" customWidth="1"/>
    <col min="8181" max="8199" width="8" customWidth="1"/>
    <col min="8200" max="8200" width="8.5703125" customWidth="1"/>
    <col min="8201" max="8204" width="8" customWidth="1"/>
    <col min="8205" max="8205" width="7.28515625" customWidth="1"/>
    <col min="8206" max="8206" width="10.7109375" customWidth="1"/>
    <col min="8435" max="8435" width="5.7109375" bestFit="1" customWidth="1"/>
    <col min="8436" max="8436" width="37.28515625" bestFit="1" customWidth="1"/>
    <col min="8437" max="8455" width="8" customWidth="1"/>
    <col min="8456" max="8456" width="8.5703125" customWidth="1"/>
    <col min="8457" max="8460" width="8" customWidth="1"/>
    <col min="8461" max="8461" width="7.28515625" customWidth="1"/>
    <col min="8462" max="8462" width="10.7109375" customWidth="1"/>
    <col min="8691" max="8691" width="5.7109375" bestFit="1" customWidth="1"/>
    <col min="8692" max="8692" width="37.28515625" bestFit="1" customWidth="1"/>
    <col min="8693" max="8711" width="8" customWidth="1"/>
    <col min="8712" max="8712" width="8.5703125" customWidth="1"/>
    <col min="8713" max="8716" width="8" customWidth="1"/>
    <col min="8717" max="8717" width="7.28515625" customWidth="1"/>
    <col min="8718" max="8718" width="10.7109375" customWidth="1"/>
    <col min="8947" max="8947" width="5.7109375" bestFit="1" customWidth="1"/>
    <col min="8948" max="8948" width="37.28515625" bestFit="1" customWidth="1"/>
    <col min="8949" max="8967" width="8" customWidth="1"/>
    <col min="8968" max="8968" width="8.5703125" customWidth="1"/>
    <col min="8969" max="8972" width="8" customWidth="1"/>
    <col min="8973" max="8973" width="7.28515625" customWidth="1"/>
    <col min="8974" max="8974" width="10.7109375" customWidth="1"/>
    <col min="9203" max="9203" width="5.7109375" bestFit="1" customWidth="1"/>
    <col min="9204" max="9204" width="37.28515625" bestFit="1" customWidth="1"/>
    <col min="9205" max="9223" width="8" customWidth="1"/>
    <col min="9224" max="9224" width="8.5703125" customWidth="1"/>
    <col min="9225" max="9228" width="8" customWidth="1"/>
    <col min="9229" max="9229" width="7.28515625" customWidth="1"/>
    <col min="9230" max="9230" width="10.7109375" customWidth="1"/>
    <col min="9459" max="9459" width="5.7109375" bestFit="1" customWidth="1"/>
    <col min="9460" max="9460" width="37.28515625" bestFit="1" customWidth="1"/>
    <col min="9461" max="9479" width="8" customWidth="1"/>
    <col min="9480" max="9480" width="8.5703125" customWidth="1"/>
    <col min="9481" max="9484" width="8" customWidth="1"/>
    <col min="9485" max="9485" width="7.28515625" customWidth="1"/>
    <col min="9486" max="9486" width="10.7109375" customWidth="1"/>
    <col min="9715" max="9715" width="5.7109375" bestFit="1" customWidth="1"/>
    <col min="9716" max="9716" width="37.28515625" bestFit="1" customWidth="1"/>
    <col min="9717" max="9735" width="8" customWidth="1"/>
    <col min="9736" max="9736" width="8.5703125" customWidth="1"/>
    <col min="9737" max="9740" width="8" customWidth="1"/>
    <col min="9741" max="9741" width="7.28515625" customWidth="1"/>
    <col min="9742" max="9742" width="10.7109375" customWidth="1"/>
    <col min="9971" max="9971" width="5.7109375" bestFit="1" customWidth="1"/>
    <col min="9972" max="9972" width="37.28515625" bestFit="1" customWidth="1"/>
    <col min="9973" max="9991" width="8" customWidth="1"/>
    <col min="9992" max="9992" width="8.5703125" customWidth="1"/>
    <col min="9993" max="9996" width="8" customWidth="1"/>
    <col min="9997" max="9997" width="7.28515625" customWidth="1"/>
    <col min="9998" max="9998" width="10.7109375" customWidth="1"/>
    <col min="10227" max="10227" width="5.7109375" bestFit="1" customWidth="1"/>
    <col min="10228" max="10228" width="37.28515625" bestFit="1" customWidth="1"/>
    <col min="10229" max="10247" width="8" customWidth="1"/>
    <col min="10248" max="10248" width="8.5703125" customWidth="1"/>
    <col min="10249" max="10252" width="8" customWidth="1"/>
    <col min="10253" max="10253" width="7.28515625" customWidth="1"/>
    <col min="10254" max="10254" width="10.7109375" customWidth="1"/>
    <col min="10483" max="10483" width="5.7109375" bestFit="1" customWidth="1"/>
    <col min="10484" max="10484" width="37.28515625" bestFit="1" customWidth="1"/>
    <col min="10485" max="10503" width="8" customWidth="1"/>
    <col min="10504" max="10504" width="8.5703125" customWidth="1"/>
    <col min="10505" max="10508" width="8" customWidth="1"/>
    <col min="10509" max="10509" width="7.28515625" customWidth="1"/>
    <col min="10510" max="10510" width="10.7109375" customWidth="1"/>
    <col min="10739" max="10739" width="5.7109375" bestFit="1" customWidth="1"/>
    <col min="10740" max="10740" width="37.28515625" bestFit="1" customWidth="1"/>
    <col min="10741" max="10759" width="8" customWidth="1"/>
    <col min="10760" max="10760" width="8.5703125" customWidth="1"/>
    <col min="10761" max="10764" width="8" customWidth="1"/>
    <col min="10765" max="10765" width="7.28515625" customWidth="1"/>
    <col min="10766" max="10766" width="10.7109375" customWidth="1"/>
    <col min="10995" max="10995" width="5.7109375" bestFit="1" customWidth="1"/>
    <col min="10996" max="10996" width="37.28515625" bestFit="1" customWidth="1"/>
    <col min="10997" max="11015" width="8" customWidth="1"/>
    <col min="11016" max="11016" width="8.5703125" customWidth="1"/>
    <col min="11017" max="11020" width="8" customWidth="1"/>
    <col min="11021" max="11021" width="7.28515625" customWidth="1"/>
    <col min="11022" max="11022" width="10.7109375" customWidth="1"/>
    <col min="11251" max="11251" width="5.7109375" bestFit="1" customWidth="1"/>
    <col min="11252" max="11252" width="37.28515625" bestFit="1" customWidth="1"/>
    <col min="11253" max="11271" width="8" customWidth="1"/>
    <col min="11272" max="11272" width="8.5703125" customWidth="1"/>
    <col min="11273" max="11276" width="8" customWidth="1"/>
    <col min="11277" max="11277" width="7.28515625" customWidth="1"/>
    <col min="11278" max="11278" width="10.7109375" customWidth="1"/>
    <col min="11507" max="11507" width="5.7109375" bestFit="1" customWidth="1"/>
    <col min="11508" max="11508" width="37.28515625" bestFit="1" customWidth="1"/>
    <col min="11509" max="11527" width="8" customWidth="1"/>
    <col min="11528" max="11528" width="8.5703125" customWidth="1"/>
    <col min="11529" max="11532" width="8" customWidth="1"/>
    <col min="11533" max="11533" width="7.28515625" customWidth="1"/>
    <col min="11534" max="11534" width="10.7109375" customWidth="1"/>
    <col min="11763" max="11763" width="5.7109375" bestFit="1" customWidth="1"/>
    <col min="11764" max="11764" width="37.28515625" bestFit="1" customWidth="1"/>
    <col min="11765" max="11783" width="8" customWidth="1"/>
    <col min="11784" max="11784" width="8.5703125" customWidth="1"/>
    <col min="11785" max="11788" width="8" customWidth="1"/>
    <col min="11789" max="11789" width="7.28515625" customWidth="1"/>
    <col min="11790" max="11790" width="10.7109375" customWidth="1"/>
    <col min="12019" max="12019" width="5.7109375" bestFit="1" customWidth="1"/>
    <col min="12020" max="12020" width="37.28515625" bestFit="1" customWidth="1"/>
    <col min="12021" max="12039" width="8" customWidth="1"/>
    <col min="12040" max="12040" width="8.5703125" customWidth="1"/>
    <col min="12041" max="12044" width="8" customWidth="1"/>
    <col min="12045" max="12045" width="7.28515625" customWidth="1"/>
    <col min="12046" max="12046" width="10.7109375" customWidth="1"/>
    <col min="12275" max="12275" width="5.7109375" bestFit="1" customWidth="1"/>
    <col min="12276" max="12276" width="37.28515625" bestFit="1" customWidth="1"/>
    <col min="12277" max="12295" width="8" customWidth="1"/>
    <col min="12296" max="12296" width="8.5703125" customWidth="1"/>
    <col min="12297" max="12300" width="8" customWidth="1"/>
    <col min="12301" max="12301" width="7.28515625" customWidth="1"/>
    <col min="12302" max="12302" width="10.7109375" customWidth="1"/>
    <col min="12531" max="12531" width="5.7109375" bestFit="1" customWidth="1"/>
    <col min="12532" max="12532" width="37.28515625" bestFit="1" customWidth="1"/>
    <col min="12533" max="12551" width="8" customWidth="1"/>
    <col min="12552" max="12552" width="8.5703125" customWidth="1"/>
    <col min="12553" max="12556" width="8" customWidth="1"/>
    <col min="12557" max="12557" width="7.28515625" customWidth="1"/>
    <col min="12558" max="12558" width="10.7109375" customWidth="1"/>
    <col min="12787" max="12787" width="5.7109375" bestFit="1" customWidth="1"/>
    <col min="12788" max="12788" width="37.28515625" bestFit="1" customWidth="1"/>
    <col min="12789" max="12807" width="8" customWidth="1"/>
    <col min="12808" max="12808" width="8.5703125" customWidth="1"/>
    <col min="12809" max="12812" width="8" customWidth="1"/>
    <col min="12813" max="12813" width="7.28515625" customWidth="1"/>
    <col min="12814" max="12814" width="10.7109375" customWidth="1"/>
    <col min="13043" max="13043" width="5.7109375" bestFit="1" customWidth="1"/>
    <col min="13044" max="13044" width="37.28515625" bestFit="1" customWidth="1"/>
    <col min="13045" max="13063" width="8" customWidth="1"/>
    <col min="13064" max="13064" width="8.5703125" customWidth="1"/>
    <col min="13065" max="13068" width="8" customWidth="1"/>
    <col min="13069" max="13069" width="7.28515625" customWidth="1"/>
    <col min="13070" max="13070" width="10.7109375" customWidth="1"/>
    <col min="13299" max="13299" width="5.7109375" bestFit="1" customWidth="1"/>
    <col min="13300" max="13300" width="37.28515625" bestFit="1" customWidth="1"/>
    <col min="13301" max="13319" width="8" customWidth="1"/>
    <col min="13320" max="13320" width="8.5703125" customWidth="1"/>
    <col min="13321" max="13324" width="8" customWidth="1"/>
    <col min="13325" max="13325" width="7.28515625" customWidth="1"/>
    <col min="13326" max="13326" width="10.7109375" customWidth="1"/>
    <col min="13555" max="13555" width="5.7109375" bestFit="1" customWidth="1"/>
    <col min="13556" max="13556" width="37.28515625" bestFit="1" customWidth="1"/>
    <col min="13557" max="13575" width="8" customWidth="1"/>
    <col min="13576" max="13576" width="8.5703125" customWidth="1"/>
    <col min="13577" max="13580" width="8" customWidth="1"/>
    <col min="13581" max="13581" width="7.28515625" customWidth="1"/>
    <col min="13582" max="13582" width="10.7109375" customWidth="1"/>
    <col min="13811" max="13811" width="5.7109375" bestFit="1" customWidth="1"/>
    <col min="13812" max="13812" width="37.28515625" bestFit="1" customWidth="1"/>
    <col min="13813" max="13831" width="8" customWidth="1"/>
    <col min="13832" max="13832" width="8.5703125" customWidth="1"/>
    <col min="13833" max="13836" width="8" customWidth="1"/>
    <col min="13837" max="13837" width="7.28515625" customWidth="1"/>
    <col min="13838" max="13838" width="10.7109375" customWidth="1"/>
    <col min="14067" max="14067" width="5.7109375" bestFit="1" customWidth="1"/>
    <col min="14068" max="14068" width="37.28515625" bestFit="1" customWidth="1"/>
    <col min="14069" max="14087" width="8" customWidth="1"/>
    <col min="14088" max="14088" width="8.5703125" customWidth="1"/>
    <col min="14089" max="14092" width="8" customWidth="1"/>
    <col min="14093" max="14093" width="7.28515625" customWidth="1"/>
    <col min="14094" max="14094" width="10.7109375" customWidth="1"/>
    <col min="14323" max="14323" width="5.7109375" bestFit="1" customWidth="1"/>
    <col min="14324" max="14324" width="37.28515625" bestFit="1" customWidth="1"/>
    <col min="14325" max="14343" width="8" customWidth="1"/>
    <col min="14344" max="14344" width="8.5703125" customWidth="1"/>
    <col min="14345" max="14348" width="8" customWidth="1"/>
    <col min="14349" max="14349" width="7.28515625" customWidth="1"/>
    <col min="14350" max="14350" width="10.7109375" customWidth="1"/>
    <col min="14579" max="14579" width="5.7109375" bestFit="1" customWidth="1"/>
    <col min="14580" max="14580" width="37.28515625" bestFit="1" customWidth="1"/>
    <col min="14581" max="14599" width="8" customWidth="1"/>
    <col min="14600" max="14600" width="8.5703125" customWidth="1"/>
    <col min="14601" max="14604" width="8" customWidth="1"/>
    <col min="14605" max="14605" width="7.28515625" customWidth="1"/>
    <col min="14606" max="14606" width="10.7109375" customWidth="1"/>
    <col min="14835" max="14835" width="5.7109375" bestFit="1" customWidth="1"/>
    <col min="14836" max="14836" width="37.28515625" bestFit="1" customWidth="1"/>
    <col min="14837" max="14855" width="8" customWidth="1"/>
    <col min="14856" max="14856" width="8.5703125" customWidth="1"/>
    <col min="14857" max="14860" width="8" customWidth="1"/>
    <col min="14861" max="14861" width="7.28515625" customWidth="1"/>
    <col min="14862" max="14862" width="10.7109375" customWidth="1"/>
    <col min="15091" max="15091" width="5.7109375" bestFit="1" customWidth="1"/>
    <col min="15092" max="15092" width="37.28515625" bestFit="1" customWidth="1"/>
    <col min="15093" max="15111" width="8" customWidth="1"/>
    <col min="15112" max="15112" width="8.5703125" customWidth="1"/>
    <col min="15113" max="15116" width="8" customWidth="1"/>
    <col min="15117" max="15117" width="7.28515625" customWidth="1"/>
    <col min="15118" max="15118" width="10.7109375" customWidth="1"/>
    <col min="15347" max="15347" width="5.7109375" bestFit="1" customWidth="1"/>
    <col min="15348" max="15348" width="37.28515625" bestFit="1" customWidth="1"/>
    <col min="15349" max="15367" width="8" customWidth="1"/>
    <col min="15368" max="15368" width="8.5703125" customWidth="1"/>
    <col min="15369" max="15372" width="8" customWidth="1"/>
    <col min="15373" max="15373" width="7.28515625" customWidth="1"/>
    <col min="15374" max="15374" width="10.7109375" customWidth="1"/>
    <col min="15603" max="15603" width="5.7109375" bestFit="1" customWidth="1"/>
    <col min="15604" max="15604" width="37.28515625" bestFit="1" customWidth="1"/>
    <col min="15605" max="15623" width="8" customWidth="1"/>
    <col min="15624" max="15624" width="8.5703125" customWidth="1"/>
    <col min="15625" max="15628" width="8" customWidth="1"/>
    <col min="15629" max="15629" width="7.28515625" customWidth="1"/>
    <col min="15630" max="15630" width="10.7109375" customWidth="1"/>
    <col min="15859" max="15859" width="5.7109375" bestFit="1" customWidth="1"/>
    <col min="15860" max="15860" width="37.28515625" bestFit="1" customWidth="1"/>
    <col min="15861" max="15879" width="8" customWidth="1"/>
    <col min="15880" max="15880" width="8.5703125" customWidth="1"/>
    <col min="15881" max="15884" width="8" customWidth="1"/>
    <col min="15885" max="15885" width="7.28515625" customWidth="1"/>
    <col min="15886" max="15886" width="10.7109375" customWidth="1"/>
    <col min="16115" max="16115" width="5.7109375" bestFit="1" customWidth="1"/>
    <col min="16116" max="16116" width="37.28515625" bestFit="1" customWidth="1"/>
    <col min="16117" max="16135" width="8" customWidth="1"/>
    <col min="16136" max="16136" width="8.5703125" customWidth="1"/>
    <col min="16137" max="16140" width="8" customWidth="1"/>
    <col min="16141" max="16141" width="7.28515625" customWidth="1"/>
    <col min="16142" max="16142" width="10.7109375" customWidth="1"/>
  </cols>
  <sheetData>
    <row r="1" spans="1:14" ht="21.95" customHeight="1" x14ac:dyDescent="0.25">
      <c r="A1" s="713" t="s">
        <v>71</v>
      </c>
      <c r="B1" s="713"/>
      <c r="C1" s="532"/>
      <c r="D1" s="714"/>
      <c r="E1" s="714"/>
      <c r="F1" s="714"/>
      <c r="G1" s="714"/>
      <c r="H1" s="714"/>
      <c r="I1" s="714"/>
      <c r="J1" s="714"/>
    </row>
    <row r="2" spans="1:14" ht="21.95" customHeight="1" x14ac:dyDescent="0.25">
      <c r="A2" s="713"/>
      <c r="B2" s="713"/>
      <c r="C2" s="532"/>
      <c r="D2" s="714"/>
      <c r="E2" s="714"/>
      <c r="F2" s="714"/>
      <c r="G2" s="714"/>
      <c r="H2" s="714"/>
      <c r="I2" s="714"/>
      <c r="J2" s="714"/>
    </row>
    <row r="3" spans="1:14" ht="18.75" customHeight="1" x14ac:dyDescent="0.4">
      <c r="A3" s="713"/>
      <c r="B3" s="713"/>
      <c r="C3" s="532"/>
      <c r="D3" s="714"/>
      <c r="E3" s="714"/>
      <c r="F3" s="714"/>
      <c r="G3" s="714"/>
      <c r="H3" s="714"/>
      <c r="I3" s="714"/>
      <c r="J3" s="714"/>
      <c r="K3" s="18"/>
      <c r="L3" s="18"/>
      <c r="M3" s="18"/>
      <c r="N3" s="17"/>
    </row>
    <row r="4" spans="1:14" ht="26.25" x14ac:dyDescent="0.25">
      <c r="A4" s="716" t="s">
        <v>275</v>
      </c>
      <c r="B4" s="716"/>
      <c r="C4" s="533"/>
      <c r="D4" s="714"/>
      <c r="E4" s="714"/>
      <c r="F4" s="714"/>
      <c r="G4" s="714"/>
      <c r="H4" s="714"/>
      <c r="I4" s="714"/>
      <c r="J4" s="714"/>
      <c r="K4" s="248"/>
      <c r="L4" s="249"/>
      <c r="M4" s="249"/>
      <c r="N4" s="249"/>
    </row>
    <row r="5" spans="1:14" s="5" customFormat="1" ht="15" customHeight="1" x14ac:dyDescent="0.25">
      <c r="A5" s="717" t="s">
        <v>52</v>
      </c>
      <c r="B5" s="717"/>
      <c r="C5" s="534"/>
      <c r="D5" s="714"/>
      <c r="E5" s="714"/>
      <c r="F5" s="714"/>
      <c r="G5" s="714"/>
      <c r="H5" s="714"/>
      <c r="I5" s="714"/>
      <c r="J5" s="714"/>
    </row>
    <row r="6" spans="1:14" s="5" customFormat="1" ht="17.100000000000001" customHeight="1" x14ac:dyDescent="0.2">
      <c r="A6" s="720" t="s">
        <v>53</v>
      </c>
      <c r="B6" s="720"/>
      <c r="C6" s="513"/>
      <c r="D6" s="714"/>
      <c r="E6" s="714"/>
      <c r="F6" s="714"/>
      <c r="G6" s="714"/>
      <c r="H6" s="714"/>
      <c r="I6" s="714"/>
      <c r="J6" s="714"/>
    </row>
    <row r="7" spans="1:14" s="5" customFormat="1" ht="17.100000000000001" customHeight="1" thickBot="1" x14ac:dyDescent="0.25">
      <c r="A7" s="721"/>
      <c r="B7" s="721"/>
      <c r="C7" s="546"/>
      <c r="D7" s="715"/>
      <c r="E7" s="715"/>
      <c r="F7" s="715"/>
      <c r="G7" s="715"/>
      <c r="H7" s="715"/>
      <c r="I7" s="715"/>
      <c r="J7" s="715"/>
    </row>
    <row r="8" spans="1:14" s="5" customFormat="1" ht="17.100000000000001" customHeight="1" thickBot="1" x14ac:dyDescent="0.25">
      <c r="A8" s="250" t="s">
        <v>3</v>
      </c>
      <c r="B8" s="250" t="s">
        <v>4</v>
      </c>
      <c r="C8" s="250" t="s">
        <v>412</v>
      </c>
      <c r="D8" s="251">
        <v>45360</v>
      </c>
      <c r="E8" s="251">
        <v>45437</v>
      </c>
      <c r="F8" s="251">
        <v>45466</v>
      </c>
      <c r="G8" s="251"/>
      <c r="H8" s="251"/>
      <c r="I8" s="251"/>
      <c r="J8" s="251"/>
      <c r="K8" s="251"/>
      <c r="L8" s="251"/>
      <c r="M8" s="251"/>
      <c r="N8" s="252" t="s">
        <v>2</v>
      </c>
    </row>
    <row r="9" spans="1:14" s="5" customFormat="1" ht="17.100000000000001" customHeight="1" x14ac:dyDescent="0.25">
      <c r="A9" s="271">
        <v>1</v>
      </c>
      <c r="B9" s="247" t="s">
        <v>101</v>
      </c>
      <c r="C9" s="210">
        <v>2576</v>
      </c>
      <c r="D9" s="255">
        <v>508</v>
      </c>
      <c r="E9" s="649">
        <v>501</v>
      </c>
      <c r="F9" s="649">
        <v>504</v>
      </c>
      <c r="G9" s="649"/>
      <c r="H9" s="649"/>
      <c r="I9" s="649"/>
      <c r="J9" s="650"/>
      <c r="K9" s="256"/>
      <c r="L9" s="256"/>
      <c r="M9" s="507"/>
      <c r="N9" s="390">
        <f t="shared" ref="N9:N37" si="0">(LARGE(D9:L9,1)+LARGE(D9:L9,2)+LARGE(D9:L9,3))</f>
        <v>1513</v>
      </c>
    </row>
    <row r="10" spans="1:14" s="5" customFormat="1" ht="17.100000000000001" customHeight="1" x14ac:dyDescent="0.2">
      <c r="A10" s="257">
        <v>2</v>
      </c>
      <c r="B10" s="247" t="s">
        <v>276</v>
      </c>
      <c r="C10" s="210">
        <v>1711</v>
      </c>
      <c r="D10" s="255">
        <v>517</v>
      </c>
      <c r="E10" s="255">
        <v>530</v>
      </c>
      <c r="F10" s="255"/>
      <c r="G10" s="255"/>
      <c r="H10" s="255"/>
      <c r="I10" s="255"/>
      <c r="J10" s="255"/>
      <c r="K10" s="421"/>
      <c r="L10" s="255"/>
      <c r="M10" s="261"/>
      <c r="N10" s="390" t="e">
        <f t="shared" si="0"/>
        <v>#NUM!</v>
      </c>
    </row>
    <row r="11" spans="1:14" s="5" customFormat="1" ht="17.100000000000001" customHeight="1" x14ac:dyDescent="0.2">
      <c r="A11" s="254">
        <v>3</v>
      </c>
      <c r="B11" s="247" t="s">
        <v>255</v>
      </c>
      <c r="C11" s="210">
        <v>4862</v>
      </c>
      <c r="D11" s="255">
        <v>498</v>
      </c>
      <c r="E11" s="221"/>
      <c r="F11" s="221"/>
      <c r="G11" s="221"/>
      <c r="H11" s="221"/>
      <c r="I11" s="221"/>
      <c r="J11" s="237"/>
      <c r="K11" s="258"/>
      <c r="L11" s="258"/>
      <c r="M11" s="259"/>
      <c r="N11" s="390" t="e">
        <f t="shared" si="0"/>
        <v>#NUM!</v>
      </c>
    </row>
    <row r="12" spans="1:14" s="5" customFormat="1" ht="17.100000000000001" customHeight="1" x14ac:dyDescent="0.2">
      <c r="A12" s="257">
        <v>4</v>
      </c>
      <c r="B12" s="247" t="s">
        <v>277</v>
      </c>
      <c r="C12" s="210">
        <v>2058</v>
      </c>
      <c r="D12" s="255">
        <v>230</v>
      </c>
      <c r="E12" s="133">
        <v>409</v>
      </c>
      <c r="F12" s="133"/>
      <c r="G12" s="133"/>
      <c r="H12" s="133"/>
      <c r="I12" s="133"/>
      <c r="J12" s="239"/>
      <c r="K12" s="221"/>
      <c r="L12" s="255"/>
      <c r="M12" s="261"/>
      <c r="N12" s="390" t="e">
        <f t="shared" si="0"/>
        <v>#NUM!</v>
      </c>
    </row>
    <row r="13" spans="1:14" s="5" customFormat="1" ht="17.100000000000001" customHeight="1" x14ac:dyDescent="0.25">
      <c r="A13" s="254">
        <v>5</v>
      </c>
      <c r="B13" s="247" t="s">
        <v>278</v>
      </c>
      <c r="C13" s="210">
        <v>2492</v>
      </c>
      <c r="D13" s="55">
        <v>480</v>
      </c>
      <c r="E13" s="133"/>
      <c r="F13" s="133"/>
      <c r="G13" s="133"/>
      <c r="H13" s="133"/>
      <c r="I13" s="133"/>
      <c r="J13" s="239"/>
      <c r="K13" s="237"/>
      <c r="L13" s="255"/>
      <c r="M13" s="261"/>
      <c r="N13" s="390" t="e">
        <f t="shared" si="0"/>
        <v>#NUM!</v>
      </c>
    </row>
    <row r="14" spans="1:14" s="5" customFormat="1" ht="17.100000000000001" customHeight="1" x14ac:dyDescent="0.2">
      <c r="A14" s="257">
        <v>6</v>
      </c>
      <c r="B14" s="260" t="s">
        <v>226</v>
      </c>
      <c r="C14" s="229">
        <v>3461</v>
      </c>
      <c r="D14" s="255">
        <v>472</v>
      </c>
      <c r="E14" s="221"/>
      <c r="F14" s="221">
        <v>507</v>
      </c>
      <c r="G14" s="221"/>
      <c r="H14" s="221"/>
      <c r="I14" s="221"/>
      <c r="J14" s="237"/>
      <c r="K14" s="133"/>
      <c r="L14" s="258"/>
      <c r="M14" s="259"/>
      <c r="N14" s="390" t="e">
        <f t="shared" si="0"/>
        <v>#NUM!</v>
      </c>
    </row>
    <row r="15" spans="1:14" s="5" customFormat="1" ht="17.100000000000001" customHeight="1" x14ac:dyDescent="0.2">
      <c r="A15" s="254">
        <v>7</v>
      </c>
      <c r="B15" s="260" t="s">
        <v>279</v>
      </c>
      <c r="C15" s="229">
        <v>4137</v>
      </c>
      <c r="D15" s="255">
        <v>469</v>
      </c>
      <c r="E15" s="420"/>
      <c r="F15" s="420"/>
      <c r="G15" s="421"/>
      <c r="H15" s="421"/>
      <c r="I15" s="421"/>
      <c r="J15" s="421"/>
      <c r="K15" s="221"/>
      <c r="L15" s="389"/>
      <c r="M15" s="422"/>
      <c r="N15" s="390" t="e">
        <f t="shared" si="0"/>
        <v>#NUM!</v>
      </c>
    </row>
    <row r="16" spans="1:14" s="5" customFormat="1" ht="17.100000000000001" customHeight="1" x14ac:dyDescent="0.2">
      <c r="A16" s="257">
        <v>8</v>
      </c>
      <c r="B16" s="260" t="s">
        <v>280</v>
      </c>
      <c r="C16" s="229">
        <v>2236</v>
      </c>
      <c r="D16" s="262">
        <v>465</v>
      </c>
      <c r="E16" s="258">
        <v>457</v>
      </c>
      <c r="F16" s="258"/>
      <c r="G16" s="258"/>
      <c r="H16" s="258"/>
      <c r="I16" s="258"/>
      <c r="J16" s="253"/>
      <c r="K16" s="133"/>
      <c r="L16" s="258"/>
      <c r="M16" s="259"/>
      <c r="N16" s="390" t="e">
        <f t="shared" si="0"/>
        <v>#NUM!</v>
      </c>
    </row>
    <row r="17" spans="1:18" s="5" customFormat="1" ht="17.100000000000001" customHeight="1" x14ac:dyDescent="0.2">
      <c r="A17" s="254">
        <v>9</v>
      </c>
      <c r="B17" s="260" t="s">
        <v>281</v>
      </c>
      <c r="C17" s="229">
        <v>1896</v>
      </c>
      <c r="D17" s="262">
        <v>458</v>
      </c>
      <c r="E17" s="221"/>
      <c r="F17" s="221"/>
      <c r="G17" s="237"/>
      <c r="H17" s="237"/>
      <c r="I17" s="237"/>
      <c r="J17" s="237"/>
      <c r="K17" s="258"/>
      <c r="L17" s="258"/>
      <c r="M17" s="259"/>
      <c r="N17" s="390" t="e">
        <f t="shared" si="0"/>
        <v>#NUM!</v>
      </c>
    </row>
    <row r="18" spans="1:18" s="5" customFormat="1" ht="17.100000000000001" customHeight="1" x14ac:dyDescent="0.2">
      <c r="A18" s="257">
        <v>10</v>
      </c>
      <c r="B18" s="260" t="s">
        <v>115</v>
      </c>
      <c r="C18" s="229">
        <v>2146</v>
      </c>
      <c r="D18" s="262">
        <v>457</v>
      </c>
      <c r="E18" s="133"/>
      <c r="F18" s="133"/>
      <c r="G18" s="133"/>
      <c r="H18" s="133"/>
      <c r="I18" s="133"/>
      <c r="J18" s="258"/>
      <c r="K18" s="133"/>
      <c r="L18" s="258"/>
      <c r="M18" s="259"/>
      <c r="N18" s="390" t="e">
        <f t="shared" si="0"/>
        <v>#NUM!</v>
      </c>
    </row>
    <row r="19" spans="1:18" s="5" customFormat="1" ht="17.100000000000001" customHeight="1" x14ac:dyDescent="0.2">
      <c r="A19" s="254">
        <v>11</v>
      </c>
      <c r="B19" s="247" t="s">
        <v>282</v>
      </c>
      <c r="C19" s="210">
        <v>2345</v>
      </c>
      <c r="D19" s="255">
        <v>445</v>
      </c>
      <c r="E19" s="258"/>
      <c r="F19" s="258"/>
      <c r="G19" s="258"/>
      <c r="H19" s="258"/>
      <c r="I19" s="258"/>
      <c r="J19" s="258"/>
      <c r="K19" s="133"/>
      <c r="L19" s="258"/>
      <c r="M19" s="259"/>
      <c r="N19" s="390" t="e">
        <f t="shared" si="0"/>
        <v>#NUM!</v>
      </c>
    </row>
    <row r="20" spans="1:18" s="5" customFormat="1" ht="17.100000000000001" customHeight="1" x14ac:dyDescent="0.2">
      <c r="A20" s="257">
        <v>12</v>
      </c>
      <c r="B20" s="247" t="s">
        <v>283</v>
      </c>
      <c r="C20" s="210">
        <v>5512</v>
      </c>
      <c r="D20" s="255">
        <v>426</v>
      </c>
      <c r="E20" s="133"/>
      <c r="F20" s="133"/>
      <c r="G20" s="133"/>
      <c r="H20" s="133"/>
      <c r="I20" s="133"/>
      <c r="J20" s="239"/>
      <c r="K20" s="133"/>
      <c r="L20" s="255"/>
      <c r="M20" s="261"/>
      <c r="N20" s="390" t="e">
        <f t="shared" si="0"/>
        <v>#NUM!</v>
      </c>
    </row>
    <row r="21" spans="1:18" s="5" customFormat="1" ht="17.100000000000001" customHeight="1" x14ac:dyDescent="0.2">
      <c r="A21" s="254">
        <v>13</v>
      </c>
      <c r="B21" s="247" t="s">
        <v>236</v>
      </c>
      <c r="C21" s="210">
        <v>6610</v>
      </c>
      <c r="D21" s="255">
        <v>422</v>
      </c>
      <c r="E21" s="133"/>
      <c r="F21" s="133"/>
      <c r="G21" s="133"/>
      <c r="H21" s="133"/>
      <c r="I21" s="133"/>
      <c r="J21" s="255"/>
      <c r="K21" s="133"/>
      <c r="L21" s="255"/>
      <c r="M21" s="261"/>
      <c r="N21" s="390" t="e">
        <f t="shared" si="0"/>
        <v>#NUM!</v>
      </c>
    </row>
    <row r="22" spans="1:18" s="5" customFormat="1" ht="17.100000000000001" customHeight="1" x14ac:dyDescent="0.2">
      <c r="A22" s="257">
        <v>14</v>
      </c>
      <c r="B22" s="247" t="s">
        <v>284</v>
      </c>
      <c r="C22" s="210">
        <v>5551</v>
      </c>
      <c r="D22" s="255">
        <v>396</v>
      </c>
      <c r="E22" s="133"/>
      <c r="F22" s="133"/>
      <c r="G22" s="133"/>
      <c r="H22" s="133"/>
      <c r="I22" s="133"/>
      <c r="J22" s="239"/>
      <c r="K22" s="133"/>
      <c r="L22" s="255"/>
      <c r="M22" s="261"/>
      <c r="N22" s="390" t="e">
        <f t="shared" si="0"/>
        <v>#NUM!</v>
      </c>
    </row>
    <row r="23" spans="1:18" s="5" customFormat="1" ht="17.100000000000001" customHeight="1" x14ac:dyDescent="0.2">
      <c r="A23" s="254">
        <v>15</v>
      </c>
      <c r="B23" s="247" t="s">
        <v>285</v>
      </c>
      <c r="C23" s="210">
        <v>1754</v>
      </c>
      <c r="D23" s="255">
        <v>394</v>
      </c>
      <c r="E23" s="133"/>
      <c r="F23" s="133"/>
      <c r="G23" s="133"/>
      <c r="H23" s="133"/>
      <c r="I23" s="133"/>
      <c r="J23" s="239"/>
      <c r="K23" s="133"/>
      <c r="L23" s="255"/>
      <c r="M23" s="261"/>
      <c r="N23" s="390" t="e">
        <f t="shared" si="0"/>
        <v>#NUM!</v>
      </c>
    </row>
    <row r="24" spans="1:18" s="5" customFormat="1" ht="17.100000000000001" customHeight="1" x14ac:dyDescent="0.2">
      <c r="A24" s="257">
        <v>16</v>
      </c>
      <c r="B24" s="247" t="s">
        <v>286</v>
      </c>
      <c r="C24" s="210">
        <v>1881</v>
      </c>
      <c r="D24" s="255">
        <v>388</v>
      </c>
      <c r="E24" s="263"/>
      <c r="F24" s="263"/>
      <c r="G24" s="263"/>
      <c r="H24" s="263"/>
      <c r="I24" s="263"/>
      <c r="J24" s="239"/>
      <c r="K24" s="262"/>
      <c r="L24" s="255"/>
      <c r="M24" s="261"/>
      <c r="N24" s="390" t="e">
        <f t="shared" si="0"/>
        <v>#NUM!</v>
      </c>
    </row>
    <row r="25" spans="1:18" s="5" customFormat="1" ht="17.100000000000001" customHeight="1" x14ac:dyDescent="0.2">
      <c r="A25" s="254">
        <v>17</v>
      </c>
      <c r="B25" s="247" t="s">
        <v>287</v>
      </c>
      <c r="C25" s="210">
        <v>2148</v>
      </c>
      <c r="D25" s="255">
        <v>288</v>
      </c>
      <c r="E25" s="262"/>
      <c r="F25" s="262"/>
      <c r="G25" s="262"/>
      <c r="H25" s="262"/>
      <c r="I25" s="262"/>
      <c r="J25" s="239"/>
      <c r="K25" s="263"/>
      <c r="L25" s="255"/>
      <c r="M25" s="261"/>
      <c r="N25" s="390" t="e">
        <f t="shared" si="0"/>
        <v>#NUM!</v>
      </c>
    </row>
    <row r="26" spans="1:18" s="5" customFormat="1" ht="15" customHeight="1" x14ac:dyDescent="0.2">
      <c r="A26" s="257">
        <v>18</v>
      </c>
      <c r="B26" s="210" t="s">
        <v>313</v>
      </c>
      <c r="C26" s="210">
        <v>6612</v>
      </c>
      <c r="D26" s="258"/>
      <c r="E26" s="263">
        <v>510</v>
      </c>
      <c r="F26" s="263"/>
      <c r="G26" s="263"/>
      <c r="H26" s="263"/>
      <c r="I26" s="263"/>
      <c r="J26" s="239"/>
      <c r="K26" s="263"/>
      <c r="L26" s="255"/>
      <c r="M26" s="261"/>
      <c r="N26" s="390" t="e">
        <f t="shared" si="0"/>
        <v>#NUM!</v>
      </c>
    </row>
    <row r="27" spans="1:18" s="5" customFormat="1" ht="15" customHeight="1" x14ac:dyDescent="0.2">
      <c r="A27" s="254">
        <v>19</v>
      </c>
      <c r="B27" s="210" t="s">
        <v>494</v>
      </c>
      <c r="C27" s="210">
        <v>1818</v>
      </c>
      <c r="D27" s="133"/>
      <c r="E27" s="263">
        <v>459</v>
      </c>
      <c r="F27" s="263"/>
      <c r="G27" s="263"/>
      <c r="H27" s="263"/>
      <c r="I27" s="263"/>
      <c r="J27" s="239"/>
      <c r="K27" s="263"/>
      <c r="L27" s="255"/>
      <c r="M27" s="261"/>
      <c r="N27" s="390" t="e">
        <f t="shared" si="0"/>
        <v>#NUM!</v>
      </c>
    </row>
    <row r="28" spans="1:18" ht="15" customHeight="1" x14ac:dyDescent="0.25">
      <c r="A28" s="257">
        <v>20</v>
      </c>
      <c r="B28" s="264" t="s">
        <v>495</v>
      </c>
      <c r="C28" s="264">
        <v>5795</v>
      </c>
      <c r="D28" s="133"/>
      <c r="E28" s="263">
        <v>392</v>
      </c>
      <c r="F28" s="263"/>
      <c r="G28" s="265"/>
      <c r="H28" s="265"/>
      <c r="I28" s="265"/>
      <c r="J28" s="266"/>
      <c r="K28" s="265"/>
      <c r="L28" s="266"/>
      <c r="M28" s="267"/>
      <c r="N28" s="390" t="e">
        <f t="shared" si="0"/>
        <v>#NUM!</v>
      </c>
      <c r="O28" s="5"/>
      <c r="P28" s="5"/>
      <c r="Q28" s="5"/>
      <c r="R28" s="5"/>
    </row>
    <row r="29" spans="1:18" s="5" customFormat="1" ht="15" customHeight="1" x14ac:dyDescent="0.2">
      <c r="A29" s="254">
        <v>21</v>
      </c>
      <c r="B29" s="264" t="s">
        <v>218</v>
      </c>
      <c r="C29" s="264">
        <v>5312</v>
      </c>
      <c r="D29" s="133"/>
      <c r="E29" s="258">
        <v>379</v>
      </c>
      <c r="F29" s="258"/>
      <c r="G29" s="258"/>
      <c r="H29" s="258"/>
      <c r="I29" s="258"/>
      <c r="J29" s="262"/>
      <c r="K29" s="258"/>
      <c r="L29" s="262"/>
      <c r="M29" s="268"/>
      <c r="N29" s="390" t="e">
        <f t="shared" si="0"/>
        <v>#NUM!</v>
      </c>
    </row>
    <row r="30" spans="1:18" ht="17.100000000000001" customHeight="1" x14ac:dyDescent="0.25">
      <c r="A30" s="257">
        <v>22</v>
      </c>
      <c r="B30" s="264" t="s">
        <v>496</v>
      </c>
      <c r="C30" s="264">
        <v>3855</v>
      </c>
      <c r="D30" s="133"/>
      <c r="E30" s="258">
        <v>329</v>
      </c>
      <c r="F30" s="258"/>
      <c r="G30" s="258"/>
      <c r="H30" s="258"/>
      <c r="I30" s="258"/>
      <c r="J30" s="265"/>
      <c r="K30" s="258"/>
      <c r="L30" s="262"/>
      <c r="M30" s="268"/>
      <c r="N30" s="390" t="e">
        <f t="shared" si="0"/>
        <v>#NUM!</v>
      </c>
      <c r="O30" s="5"/>
      <c r="P30" s="5"/>
      <c r="Q30" s="5"/>
      <c r="R30" s="5"/>
    </row>
    <row r="31" spans="1:18" ht="17.100000000000001" customHeight="1" x14ac:dyDescent="0.25">
      <c r="A31" s="254">
        <v>23</v>
      </c>
      <c r="B31" s="264" t="s">
        <v>557</v>
      </c>
      <c r="C31" s="264">
        <v>6324</v>
      </c>
      <c r="D31" s="133"/>
      <c r="E31" s="133"/>
      <c r="F31" s="133">
        <v>507</v>
      </c>
      <c r="G31" s="133"/>
      <c r="H31" s="133"/>
      <c r="I31" s="133"/>
      <c r="J31" s="239"/>
      <c r="K31" s="133"/>
      <c r="L31" s="255"/>
      <c r="M31" s="268"/>
      <c r="N31" s="390" t="e">
        <f t="shared" si="0"/>
        <v>#NUM!</v>
      </c>
      <c r="O31" s="5"/>
      <c r="P31" s="5"/>
      <c r="Q31" s="5"/>
      <c r="R31" s="5"/>
    </row>
    <row r="32" spans="1:18" ht="17.100000000000001" customHeight="1" x14ac:dyDescent="0.25">
      <c r="A32" s="257">
        <v>24</v>
      </c>
      <c r="B32" s="269" t="s">
        <v>558</v>
      </c>
      <c r="C32" s="210">
        <v>2158</v>
      </c>
      <c r="D32" s="270"/>
      <c r="E32" s="258"/>
      <c r="F32" s="258">
        <v>413</v>
      </c>
      <c r="G32" s="258"/>
      <c r="H32" s="258"/>
      <c r="I32" s="258"/>
      <c r="J32" s="239"/>
      <c r="K32" s="255"/>
      <c r="L32" s="255"/>
      <c r="M32" s="172"/>
      <c r="N32" s="390" t="e">
        <f t="shared" si="0"/>
        <v>#NUM!</v>
      </c>
      <c r="O32" s="5"/>
      <c r="P32" s="5"/>
      <c r="Q32" s="5"/>
      <c r="R32" s="5"/>
    </row>
    <row r="33" spans="1:18" ht="17.100000000000001" customHeight="1" x14ac:dyDescent="0.25">
      <c r="A33" s="257">
        <v>25</v>
      </c>
      <c r="B33" s="264"/>
      <c r="C33" s="264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390" t="e">
        <f t="shared" si="0"/>
        <v>#NUM!</v>
      </c>
      <c r="O33" s="5"/>
      <c r="P33" s="5"/>
      <c r="Q33" s="5"/>
      <c r="R33" s="5"/>
    </row>
    <row r="34" spans="1:18" ht="17.100000000000001" customHeight="1" x14ac:dyDescent="0.25">
      <c r="A34" s="257">
        <v>26</v>
      </c>
      <c r="B34" s="264"/>
      <c r="C34" s="264"/>
      <c r="D34" s="264"/>
      <c r="E34" s="264"/>
      <c r="F34" s="129"/>
      <c r="G34" s="129"/>
      <c r="H34" s="129"/>
      <c r="I34" s="129"/>
      <c r="J34" s="129"/>
      <c r="K34" s="129"/>
      <c r="L34" s="129"/>
      <c r="M34" s="129"/>
      <c r="N34" s="390" t="e">
        <f t="shared" si="0"/>
        <v>#NUM!</v>
      </c>
      <c r="O34" s="5"/>
      <c r="P34" s="5"/>
      <c r="Q34" s="5"/>
      <c r="R34" s="5"/>
    </row>
    <row r="35" spans="1:18" ht="17.100000000000001" customHeight="1" x14ac:dyDescent="0.25">
      <c r="A35" s="257">
        <v>27</v>
      </c>
      <c r="B35" s="264"/>
      <c r="C35" s="264"/>
      <c r="D35" s="264"/>
      <c r="E35" s="264"/>
      <c r="F35" s="129"/>
      <c r="G35" s="129"/>
      <c r="H35" s="129"/>
      <c r="I35" s="129"/>
      <c r="J35" s="129"/>
      <c r="K35" s="129"/>
      <c r="L35" s="129"/>
      <c r="M35" s="129"/>
      <c r="N35" s="390" t="e">
        <f t="shared" si="0"/>
        <v>#NUM!</v>
      </c>
    </row>
    <row r="36" spans="1:18" x14ac:dyDescent="0.25">
      <c r="A36" s="257">
        <v>28</v>
      </c>
      <c r="B36" s="264"/>
      <c r="C36" s="264"/>
      <c r="D36" s="264"/>
      <c r="E36" s="264"/>
      <c r="F36" s="129"/>
      <c r="G36" s="129"/>
      <c r="H36" s="129"/>
      <c r="I36" s="129"/>
      <c r="J36" s="129"/>
      <c r="K36" s="129"/>
      <c r="L36" s="129"/>
      <c r="M36" s="129"/>
      <c r="N36" s="390" t="e">
        <f t="shared" si="0"/>
        <v>#NUM!</v>
      </c>
      <c r="O36" s="5"/>
      <c r="P36" s="5"/>
      <c r="Q36" s="5"/>
      <c r="R36" s="5"/>
    </row>
    <row r="37" spans="1:18" x14ac:dyDescent="0.25">
      <c r="A37" s="257">
        <v>29</v>
      </c>
      <c r="B37" s="264"/>
      <c r="C37" s="264"/>
      <c r="D37" s="264"/>
      <c r="E37" s="264"/>
      <c r="F37" s="129"/>
      <c r="G37" s="129"/>
      <c r="H37" s="129"/>
      <c r="I37" s="129"/>
      <c r="J37" s="129"/>
      <c r="K37" s="129"/>
      <c r="L37" s="129"/>
      <c r="M37" s="129"/>
      <c r="N37" s="390" t="e">
        <f t="shared" si="0"/>
        <v>#NUM!</v>
      </c>
    </row>
    <row r="38" spans="1:18" x14ac:dyDescent="0.25">
      <c r="A38" s="257">
        <v>30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 t="e">
        <f t="shared" ref="N38" si="1">(LARGE(D38:L38,1)+LARGE(D38:L38,2)+LARGE(D38:L38,3))</f>
        <v>#NUM!</v>
      </c>
    </row>
  </sheetData>
  <sortState xmlns:xlrd2="http://schemas.microsoft.com/office/spreadsheetml/2017/richdata2" ref="B9:N37">
    <sortCondition ref="N9:N37"/>
  </sortState>
  <mergeCells count="5">
    <mergeCell ref="A1:B3"/>
    <mergeCell ref="D1:J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K128"/>
  <sheetViews>
    <sheetView topLeftCell="A30" zoomScale="90" zoomScaleNormal="90" workbookViewId="0">
      <selection activeCell="K54" sqref="K54:K61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3.28515625" hidden="1" customWidth="1"/>
    <col min="4" max="4" width="13.7109375" style="35" customWidth="1"/>
    <col min="5" max="5" width="9.28515625" style="36" customWidth="1"/>
    <col min="6" max="7" width="9.85546875" style="70" customWidth="1"/>
    <col min="8" max="8" width="10.140625" style="36" customWidth="1"/>
    <col min="9" max="9" width="10.140625" customWidth="1"/>
    <col min="10" max="10" width="11.85546875" style="36" customWidth="1"/>
    <col min="11" max="11" width="11.5703125" customWidth="1"/>
  </cols>
  <sheetData>
    <row r="1" spans="1:11" ht="26.25" x14ac:dyDescent="0.25">
      <c r="A1" s="713" t="s">
        <v>71</v>
      </c>
      <c r="B1" s="713"/>
      <c r="C1" s="532"/>
      <c r="D1" s="714"/>
      <c r="E1" s="714"/>
      <c r="F1" s="714"/>
      <c r="G1" s="714"/>
      <c r="H1" s="714"/>
      <c r="I1" s="714"/>
      <c r="J1" s="714"/>
      <c r="K1" s="714"/>
    </row>
    <row r="2" spans="1:11" ht="21" customHeight="1" x14ac:dyDescent="0.25">
      <c r="A2" s="713"/>
      <c r="B2" s="713"/>
      <c r="C2" s="532"/>
      <c r="D2" s="714"/>
      <c r="E2" s="714"/>
      <c r="F2" s="714"/>
      <c r="G2" s="714"/>
      <c r="H2" s="714"/>
      <c r="I2" s="714"/>
      <c r="J2" s="714"/>
      <c r="K2" s="714"/>
    </row>
    <row r="3" spans="1:11" ht="12" customHeight="1" x14ac:dyDescent="0.25">
      <c r="A3" s="713"/>
      <c r="B3" s="713"/>
      <c r="C3" s="532"/>
      <c r="D3" s="714"/>
      <c r="E3" s="714"/>
      <c r="F3" s="714"/>
      <c r="G3" s="714"/>
      <c r="H3" s="714"/>
      <c r="I3" s="714"/>
      <c r="J3" s="714"/>
      <c r="K3" s="714"/>
    </row>
    <row r="4" spans="1:11" ht="26.25" customHeight="1" x14ac:dyDescent="0.25">
      <c r="A4" s="716" t="s">
        <v>566</v>
      </c>
      <c r="B4" s="716"/>
      <c r="C4" s="533"/>
      <c r="D4" s="714"/>
      <c r="E4" s="714"/>
      <c r="F4" s="714"/>
      <c r="G4" s="714"/>
      <c r="H4" s="714"/>
      <c r="I4" s="714"/>
      <c r="J4" s="714"/>
      <c r="K4" s="714"/>
    </row>
    <row r="5" spans="1:11" x14ac:dyDescent="0.25">
      <c r="A5" s="717" t="s">
        <v>52</v>
      </c>
      <c r="B5" s="717"/>
      <c r="C5" s="534"/>
      <c r="D5" s="714"/>
      <c r="E5" s="714"/>
      <c r="F5" s="714"/>
      <c r="G5" s="714"/>
      <c r="H5" s="714"/>
      <c r="I5" s="714"/>
      <c r="J5" s="714"/>
      <c r="K5" s="714"/>
    </row>
    <row r="6" spans="1:11" x14ac:dyDescent="0.25">
      <c r="A6" s="720" t="s">
        <v>53</v>
      </c>
      <c r="B6" s="720"/>
      <c r="C6" s="513"/>
      <c r="D6" s="714"/>
      <c r="E6" s="714"/>
      <c r="F6" s="714"/>
      <c r="G6" s="714"/>
      <c r="H6" s="714"/>
      <c r="I6" s="714"/>
      <c r="J6" s="714"/>
      <c r="K6" s="714"/>
    </row>
    <row r="7" spans="1:11" x14ac:dyDescent="0.25">
      <c r="A7" s="721"/>
      <c r="B7" s="721"/>
      <c r="C7" s="546"/>
      <c r="D7" s="715"/>
      <c r="E7" s="715"/>
      <c r="F7" s="715"/>
      <c r="G7" s="715"/>
      <c r="H7" s="715"/>
      <c r="I7" s="715"/>
      <c r="J7" s="715"/>
      <c r="K7" s="715"/>
    </row>
    <row r="8" spans="1:11" x14ac:dyDescent="0.25">
      <c r="A8" s="513"/>
      <c r="B8" s="513"/>
      <c r="C8" s="513"/>
      <c r="D8"/>
      <c r="E8"/>
      <c r="F8"/>
      <c r="G8" t="s">
        <v>530</v>
      </c>
      <c r="H8"/>
      <c r="J8"/>
    </row>
    <row r="9" spans="1:11" ht="15.75" thickBot="1" x14ac:dyDescent="0.3">
      <c r="A9" s="160" t="s">
        <v>0</v>
      </c>
      <c r="B9" s="161" t="s">
        <v>183</v>
      </c>
      <c r="C9" s="161" t="s">
        <v>412</v>
      </c>
      <c r="D9" s="160">
        <v>45319</v>
      </c>
      <c r="E9" s="160">
        <v>45367</v>
      </c>
      <c r="F9" s="160">
        <v>45389</v>
      </c>
      <c r="G9" s="160">
        <v>45438</v>
      </c>
      <c r="H9" s="160">
        <v>45444</v>
      </c>
      <c r="I9" s="161">
        <v>45494</v>
      </c>
      <c r="J9" s="161"/>
      <c r="K9" s="162" t="s">
        <v>2</v>
      </c>
    </row>
    <row r="10" spans="1:11" ht="17.25" customHeight="1" x14ac:dyDescent="0.25">
      <c r="A10" s="468">
        <v>1</v>
      </c>
      <c r="B10" s="729" t="s">
        <v>99</v>
      </c>
      <c r="C10" s="727">
        <v>4011</v>
      </c>
      <c r="D10" s="728">
        <v>272</v>
      </c>
      <c r="E10" s="728">
        <v>276</v>
      </c>
      <c r="F10" s="416"/>
      <c r="G10" s="672">
        <v>272</v>
      </c>
      <c r="H10" s="472"/>
      <c r="I10" s="729"/>
      <c r="J10" s="727"/>
      <c r="K10" s="730">
        <f t="shared" ref="K10:K49" si="0">(LARGE(D10:J10,1)+LARGE(D10:J10,2)+LARGE(D10:J10,3))</f>
        <v>820</v>
      </c>
    </row>
    <row r="11" spans="1:11" x14ac:dyDescent="0.25">
      <c r="A11" s="134">
        <v>2</v>
      </c>
      <c r="B11" s="149" t="s">
        <v>110</v>
      </c>
      <c r="C11" s="149">
        <v>6610</v>
      </c>
      <c r="D11" s="136">
        <v>251</v>
      </c>
      <c r="E11" s="136"/>
      <c r="F11" s="411"/>
      <c r="G11" s="450"/>
      <c r="H11" s="150">
        <v>258</v>
      </c>
      <c r="I11" s="450">
        <v>256</v>
      </c>
      <c r="J11" s="149"/>
      <c r="K11" s="137">
        <f>(LARGE(D11:J11,1)+LARGE(D11:J11,2)+LARGE(D11:J11,3))</f>
        <v>765</v>
      </c>
    </row>
    <row r="12" spans="1:11" x14ac:dyDescent="0.25">
      <c r="A12" s="138">
        <v>3</v>
      </c>
      <c r="B12" s="139" t="s">
        <v>104</v>
      </c>
      <c r="C12" s="139">
        <v>6516</v>
      </c>
      <c r="D12" s="147">
        <v>259</v>
      </c>
      <c r="E12" s="147"/>
      <c r="F12" s="147"/>
      <c r="G12" s="32"/>
      <c r="H12" s="32"/>
      <c r="I12" s="32">
        <v>260</v>
      </c>
      <c r="J12" s="32"/>
      <c r="K12" s="140" t="e">
        <f>(LARGE(D12:J12,1)+LARGE(D12:J12,2)+LARGE(D12:J12,3))</f>
        <v>#NUM!</v>
      </c>
    </row>
    <row r="13" spans="1:11" x14ac:dyDescent="0.25">
      <c r="A13" s="138">
        <v>4</v>
      </c>
      <c r="B13" s="139" t="s">
        <v>106</v>
      </c>
      <c r="C13" s="139">
        <v>5711</v>
      </c>
      <c r="D13" s="147">
        <v>254</v>
      </c>
      <c r="E13" s="147"/>
      <c r="F13" s="147"/>
      <c r="G13" s="32"/>
      <c r="H13" s="32"/>
      <c r="I13" s="32">
        <v>231</v>
      </c>
      <c r="J13" s="32"/>
      <c r="K13" s="140" t="e">
        <f>(LARGE(D13:J13,1)+LARGE(D13:J13,2)+LARGE(D13:J13,3))</f>
        <v>#NUM!</v>
      </c>
    </row>
    <row r="14" spans="1:11" x14ac:dyDescent="0.25">
      <c r="A14" s="138">
        <v>5</v>
      </c>
      <c r="B14" s="139" t="s">
        <v>185</v>
      </c>
      <c r="C14" s="139">
        <v>1752</v>
      </c>
      <c r="D14" s="147">
        <v>238</v>
      </c>
      <c r="E14" s="147"/>
      <c r="F14" s="147">
        <v>253</v>
      </c>
      <c r="G14" s="32"/>
      <c r="H14" s="32"/>
      <c r="I14" s="32"/>
      <c r="J14" s="32"/>
      <c r="K14" s="140" t="e">
        <f t="shared" si="0"/>
        <v>#NUM!</v>
      </c>
    </row>
    <row r="15" spans="1:11" x14ac:dyDescent="0.25">
      <c r="A15" s="138">
        <v>6</v>
      </c>
      <c r="B15" s="95" t="s">
        <v>114</v>
      </c>
      <c r="C15" s="139">
        <v>2319</v>
      </c>
      <c r="D15" s="147">
        <v>235</v>
      </c>
      <c r="E15" s="147"/>
      <c r="F15" s="147"/>
      <c r="G15" s="32"/>
      <c r="H15" s="32"/>
      <c r="I15" s="32"/>
      <c r="J15" s="32"/>
      <c r="K15" s="140" t="e">
        <f t="shared" si="0"/>
        <v>#NUM!</v>
      </c>
    </row>
    <row r="16" spans="1:11" x14ac:dyDescent="0.25">
      <c r="A16" s="138">
        <v>7</v>
      </c>
      <c r="B16" s="139" t="s">
        <v>120</v>
      </c>
      <c r="C16" s="139">
        <v>4110</v>
      </c>
      <c r="D16" s="147">
        <v>183</v>
      </c>
      <c r="E16" s="147"/>
      <c r="F16" s="147"/>
      <c r="G16" s="32"/>
      <c r="H16" s="32"/>
      <c r="I16" s="32"/>
      <c r="J16" s="32"/>
      <c r="K16" s="140" t="e">
        <f t="shared" si="0"/>
        <v>#NUM!</v>
      </c>
    </row>
    <row r="17" spans="1:11" x14ac:dyDescent="0.25">
      <c r="A17" s="138">
        <v>8</v>
      </c>
      <c r="B17" s="95" t="s">
        <v>211</v>
      </c>
      <c r="C17" s="139">
        <v>3189</v>
      </c>
      <c r="D17" s="147"/>
      <c r="E17" s="147">
        <v>273</v>
      </c>
      <c r="F17" s="147"/>
      <c r="G17" s="32"/>
      <c r="H17" s="32"/>
      <c r="I17" s="32"/>
      <c r="J17" s="32"/>
      <c r="K17" s="140" t="e">
        <f t="shared" si="0"/>
        <v>#NUM!</v>
      </c>
    </row>
    <row r="18" spans="1:11" x14ac:dyDescent="0.25">
      <c r="A18" s="138">
        <v>9</v>
      </c>
      <c r="B18" s="95" t="s">
        <v>212</v>
      </c>
      <c r="C18" s="139">
        <v>6612</v>
      </c>
      <c r="D18" s="147"/>
      <c r="E18" s="147">
        <v>269</v>
      </c>
      <c r="F18" s="147"/>
      <c r="G18" s="32"/>
      <c r="H18" s="32"/>
      <c r="I18" s="32">
        <v>268</v>
      </c>
      <c r="J18" s="32"/>
      <c r="K18" s="140" t="e">
        <f t="shared" si="0"/>
        <v>#NUM!</v>
      </c>
    </row>
    <row r="19" spans="1:11" x14ac:dyDescent="0.25">
      <c r="A19" s="138">
        <v>10</v>
      </c>
      <c r="B19" s="146" t="s">
        <v>213</v>
      </c>
      <c r="C19" s="146">
        <v>2241</v>
      </c>
      <c r="D19" s="147"/>
      <c r="E19" s="147">
        <v>256</v>
      </c>
      <c r="F19" s="147"/>
      <c r="G19" s="147"/>
      <c r="H19" s="147"/>
      <c r="I19" s="147"/>
      <c r="J19" s="147"/>
      <c r="K19" s="140" t="e">
        <f t="shared" si="0"/>
        <v>#NUM!</v>
      </c>
    </row>
    <row r="20" spans="1:11" x14ac:dyDescent="0.25">
      <c r="A20" s="138">
        <v>11</v>
      </c>
      <c r="B20" s="146" t="s">
        <v>214</v>
      </c>
      <c r="C20" s="146">
        <v>2318</v>
      </c>
      <c r="D20" s="147"/>
      <c r="E20" s="147">
        <v>246</v>
      </c>
      <c r="F20" s="147"/>
      <c r="G20" s="147"/>
      <c r="H20" s="147"/>
      <c r="I20" s="147"/>
      <c r="J20" s="147"/>
      <c r="K20" s="140" t="e">
        <f t="shared" si="0"/>
        <v>#NUM!</v>
      </c>
    </row>
    <row r="21" spans="1:11" x14ac:dyDescent="0.25">
      <c r="A21" s="138">
        <v>12</v>
      </c>
      <c r="B21" s="95" t="s">
        <v>215</v>
      </c>
      <c r="C21" s="139">
        <v>2066</v>
      </c>
      <c r="D21" s="147"/>
      <c r="E21" s="147">
        <v>246</v>
      </c>
      <c r="F21" s="147"/>
      <c r="G21" s="32"/>
      <c r="H21" s="32"/>
      <c r="I21" s="32"/>
      <c r="J21" s="32"/>
      <c r="K21" s="140" t="e">
        <f t="shared" si="0"/>
        <v>#NUM!</v>
      </c>
    </row>
    <row r="22" spans="1:11" x14ac:dyDescent="0.25">
      <c r="A22" s="138">
        <v>13</v>
      </c>
      <c r="B22" s="139" t="s">
        <v>216</v>
      </c>
      <c r="C22" s="139">
        <v>4653</v>
      </c>
      <c r="D22" s="147"/>
      <c r="E22" s="147">
        <v>238</v>
      </c>
      <c r="F22" s="147"/>
      <c r="G22" s="32"/>
      <c r="H22" s="32"/>
      <c r="I22" s="32"/>
      <c r="J22" s="32"/>
      <c r="K22" s="140" t="e">
        <f t="shared" si="0"/>
        <v>#NUM!</v>
      </c>
    </row>
    <row r="23" spans="1:11" x14ac:dyDescent="0.25">
      <c r="A23" s="138">
        <v>14</v>
      </c>
      <c r="B23" s="95" t="s">
        <v>217</v>
      </c>
      <c r="C23" s="139">
        <v>2269</v>
      </c>
      <c r="D23" s="147"/>
      <c r="E23" s="147">
        <v>215</v>
      </c>
      <c r="F23" s="147"/>
      <c r="G23" s="32"/>
      <c r="H23" s="32"/>
      <c r="I23" s="32"/>
      <c r="J23" s="32"/>
      <c r="K23" s="140" t="e">
        <f t="shared" si="0"/>
        <v>#NUM!</v>
      </c>
    </row>
    <row r="24" spans="1:11" x14ac:dyDescent="0.25">
      <c r="A24" s="138">
        <v>15</v>
      </c>
      <c r="B24" s="139" t="s">
        <v>218</v>
      </c>
      <c r="C24" s="139">
        <v>5312</v>
      </c>
      <c r="D24" s="147"/>
      <c r="E24" s="147">
        <v>214</v>
      </c>
      <c r="F24" s="147"/>
      <c r="G24" s="32"/>
      <c r="H24" s="32">
        <v>211</v>
      </c>
      <c r="I24" s="32"/>
      <c r="J24" s="32"/>
      <c r="K24" s="140" t="e">
        <f t="shared" si="0"/>
        <v>#NUM!</v>
      </c>
    </row>
    <row r="25" spans="1:11" x14ac:dyDescent="0.25">
      <c r="A25" s="138">
        <v>16</v>
      </c>
      <c r="B25" s="139" t="s">
        <v>219</v>
      </c>
      <c r="C25" s="139">
        <v>1878</v>
      </c>
      <c r="D25" s="147"/>
      <c r="E25" s="147">
        <v>207</v>
      </c>
      <c r="F25" s="147"/>
      <c r="G25" s="32"/>
      <c r="H25" s="32"/>
      <c r="I25" s="32"/>
      <c r="J25" s="32"/>
      <c r="K25" s="140" t="e">
        <f t="shared" si="0"/>
        <v>#NUM!</v>
      </c>
    </row>
    <row r="26" spans="1:11" x14ac:dyDescent="0.25">
      <c r="A26" s="138">
        <v>17</v>
      </c>
      <c r="B26" s="139" t="s">
        <v>220</v>
      </c>
      <c r="C26" s="139">
        <v>5490</v>
      </c>
      <c r="D26" s="147"/>
      <c r="E26" s="147">
        <v>174</v>
      </c>
      <c r="F26" s="238"/>
      <c r="G26" s="145"/>
      <c r="H26" s="32"/>
      <c r="I26" s="141"/>
      <c r="J26" s="139"/>
      <c r="K26" s="140" t="e">
        <f t="shared" si="0"/>
        <v>#NUM!</v>
      </c>
    </row>
    <row r="27" spans="1:11" x14ac:dyDescent="0.25">
      <c r="A27" s="138">
        <v>18</v>
      </c>
      <c r="B27" s="139" t="s">
        <v>221</v>
      </c>
      <c r="C27" s="139">
        <v>1787</v>
      </c>
      <c r="D27" s="147"/>
      <c r="E27" s="147">
        <v>141</v>
      </c>
      <c r="F27" s="238"/>
      <c r="G27" s="145"/>
      <c r="H27" s="32"/>
      <c r="I27" s="141"/>
      <c r="J27" s="139"/>
      <c r="K27" s="140" t="e">
        <f t="shared" si="0"/>
        <v>#NUM!</v>
      </c>
    </row>
    <row r="28" spans="1:11" x14ac:dyDescent="0.25">
      <c r="A28" s="138">
        <v>19</v>
      </c>
      <c r="B28" s="139" t="s">
        <v>291</v>
      </c>
      <c r="C28" s="139">
        <v>5676</v>
      </c>
      <c r="D28" s="147"/>
      <c r="E28" s="147"/>
      <c r="F28" s="238">
        <v>227</v>
      </c>
      <c r="G28" s="145"/>
      <c r="H28" s="32"/>
      <c r="I28" s="141"/>
      <c r="J28" s="139"/>
      <c r="K28" s="140" t="e">
        <f t="shared" si="0"/>
        <v>#NUM!</v>
      </c>
    </row>
    <row r="29" spans="1:11" x14ac:dyDescent="0.25">
      <c r="A29" s="138">
        <v>20</v>
      </c>
      <c r="B29" s="139" t="s">
        <v>292</v>
      </c>
      <c r="C29" s="139">
        <v>2490</v>
      </c>
      <c r="D29" s="147"/>
      <c r="E29" s="147"/>
      <c r="F29" s="238">
        <v>224</v>
      </c>
      <c r="G29" s="145"/>
      <c r="H29" s="32"/>
      <c r="I29" s="141"/>
      <c r="J29" s="139"/>
      <c r="K29" s="140" t="e">
        <f t="shared" si="0"/>
        <v>#NUM!</v>
      </c>
    </row>
    <row r="30" spans="1:11" x14ac:dyDescent="0.25">
      <c r="A30" s="138">
        <v>21</v>
      </c>
      <c r="B30" s="139" t="s">
        <v>293</v>
      </c>
      <c r="C30" s="139">
        <v>2075</v>
      </c>
      <c r="D30" s="147"/>
      <c r="E30" s="147"/>
      <c r="F30" s="238">
        <v>210</v>
      </c>
      <c r="G30" s="145"/>
      <c r="H30" s="32"/>
      <c r="I30" s="141"/>
      <c r="J30" s="139"/>
      <c r="K30" s="140" t="e">
        <f t="shared" si="0"/>
        <v>#NUM!</v>
      </c>
    </row>
    <row r="31" spans="1:11" x14ac:dyDescent="0.25">
      <c r="A31" s="138">
        <v>22</v>
      </c>
      <c r="B31" s="139" t="s">
        <v>294</v>
      </c>
      <c r="C31" s="139">
        <v>6082</v>
      </c>
      <c r="D31" s="147"/>
      <c r="E31" s="147"/>
      <c r="F31" s="238">
        <v>204</v>
      </c>
      <c r="G31" s="145"/>
      <c r="H31" s="32"/>
      <c r="I31" s="141"/>
      <c r="J31" s="139"/>
      <c r="K31" s="140" t="e">
        <f t="shared" si="0"/>
        <v>#NUM!</v>
      </c>
    </row>
    <row r="32" spans="1:11" x14ac:dyDescent="0.25">
      <c r="A32" s="138">
        <v>23</v>
      </c>
      <c r="B32" s="139" t="s">
        <v>295</v>
      </c>
      <c r="C32" s="139">
        <v>1999</v>
      </c>
      <c r="D32" s="147"/>
      <c r="E32" s="147"/>
      <c r="F32" s="238">
        <v>197</v>
      </c>
      <c r="G32" s="145"/>
      <c r="H32" s="32"/>
      <c r="I32" s="141"/>
      <c r="J32" s="139"/>
      <c r="K32" s="140" t="e">
        <f t="shared" si="0"/>
        <v>#NUM!</v>
      </c>
    </row>
    <row r="33" spans="1:11" x14ac:dyDescent="0.25">
      <c r="A33" s="138">
        <v>24</v>
      </c>
      <c r="B33" s="139" t="s">
        <v>296</v>
      </c>
      <c r="C33" s="139">
        <v>5110</v>
      </c>
      <c r="D33" s="147"/>
      <c r="E33" s="147"/>
      <c r="F33" s="238">
        <v>193</v>
      </c>
      <c r="G33" s="145"/>
      <c r="H33" s="32"/>
      <c r="I33" s="141"/>
      <c r="J33" s="139"/>
      <c r="K33" s="140" t="e">
        <f t="shared" si="0"/>
        <v>#NUM!</v>
      </c>
    </row>
    <row r="34" spans="1:11" x14ac:dyDescent="0.25">
      <c r="A34" s="138">
        <v>25</v>
      </c>
      <c r="B34" s="139" t="s">
        <v>247</v>
      </c>
      <c r="C34" s="139">
        <v>3966</v>
      </c>
      <c r="D34" s="147"/>
      <c r="E34" s="147"/>
      <c r="F34" s="238">
        <v>157</v>
      </c>
      <c r="G34" s="145"/>
      <c r="H34" s="32"/>
      <c r="I34" s="141"/>
      <c r="J34" s="139"/>
      <c r="K34" s="140" t="e">
        <f t="shared" si="0"/>
        <v>#NUM!</v>
      </c>
    </row>
    <row r="35" spans="1:11" x14ac:dyDescent="0.25">
      <c r="A35" s="138">
        <v>26</v>
      </c>
      <c r="B35" s="139" t="s">
        <v>297</v>
      </c>
      <c r="C35" s="139">
        <v>2220</v>
      </c>
      <c r="D35" s="147"/>
      <c r="E35" s="147"/>
      <c r="F35" s="238">
        <v>130</v>
      </c>
      <c r="G35" s="145"/>
      <c r="H35" s="32"/>
      <c r="I35" s="141"/>
      <c r="J35" s="139"/>
      <c r="K35" s="140" t="e">
        <f t="shared" si="0"/>
        <v>#NUM!</v>
      </c>
    </row>
    <row r="36" spans="1:11" x14ac:dyDescent="0.25">
      <c r="A36" s="138">
        <v>27</v>
      </c>
      <c r="B36" s="139" t="s">
        <v>298</v>
      </c>
      <c r="C36" s="139">
        <v>3175</v>
      </c>
      <c r="D36" s="147"/>
      <c r="E36" s="147"/>
      <c r="F36" s="238">
        <v>111</v>
      </c>
      <c r="G36" s="145"/>
      <c r="H36" s="32"/>
      <c r="I36" s="141"/>
      <c r="J36" s="139"/>
      <c r="K36" s="140" t="e">
        <f t="shared" si="0"/>
        <v>#NUM!</v>
      </c>
    </row>
    <row r="37" spans="1:11" x14ac:dyDescent="0.25">
      <c r="A37" s="138">
        <v>28</v>
      </c>
      <c r="B37" s="139" t="s">
        <v>501</v>
      </c>
      <c r="C37" s="139">
        <v>4739</v>
      </c>
      <c r="D37" s="147"/>
      <c r="E37" s="147"/>
      <c r="F37" s="238"/>
      <c r="G37" s="145"/>
      <c r="H37" s="32">
        <v>226</v>
      </c>
      <c r="I37" s="141"/>
      <c r="J37" s="139"/>
      <c r="K37" s="140" t="e">
        <f t="shared" si="0"/>
        <v>#NUM!</v>
      </c>
    </row>
    <row r="38" spans="1:11" x14ac:dyDescent="0.25">
      <c r="A38" s="138">
        <v>29</v>
      </c>
      <c r="B38" s="139" t="s">
        <v>502</v>
      </c>
      <c r="C38" s="139">
        <v>2027</v>
      </c>
      <c r="D38" s="32"/>
      <c r="E38" s="32"/>
      <c r="F38" s="145"/>
      <c r="G38" s="145"/>
      <c r="H38" s="32">
        <v>36</v>
      </c>
      <c r="I38" s="141"/>
      <c r="J38" s="139"/>
      <c r="K38" s="140" t="e">
        <f t="shared" si="0"/>
        <v>#NUM!</v>
      </c>
    </row>
    <row r="39" spans="1:11" x14ac:dyDescent="0.25">
      <c r="A39" s="138">
        <v>30</v>
      </c>
      <c r="B39" s="139" t="s">
        <v>264</v>
      </c>
      <c r="C39" s="139">
        <v>5595</v>
      </c>
      <c r="D39" s="32"/>
      <c r="E39" s="32"/>
      <c r="F39" s="145"/>
      <c r="G39" s="145">
        <v>246</v>
      </c>
      <c r="H39" s="32"/>
      <c r="I39" s="141"/>
      <c r="J39" s="139"/>
      <c r="K39" s="140" t="e">
        <f t="shared" si="0"/>
        <v>#NUM!</v>
      </c>
    </row>
    <row r="40" spans="1:11" x14ac:dyDescent="0.25">
      <c r="A40" s="138">
        <v>31</v>
      </c>
      <c r="B40" s="139" t="s">
        <v>524</v>
      </c>
      <c r="C40" s="139">
        <v>1869</v>
      </c>
      <c r="D40" s="32"/>
      <c r="E40" s="32"/>
      <c r="F40" s="145"/>
      <c r="G40" s="145">
        <v>239</v>
      </c>
      <c r="H40" s="32"/>
      <c r="I40" s="141"/>
      <c r="J40" s="139"/>
      <c r="K40" s="140" t="e">
        <f t="shared" si="0"/>
        <v>#NUM!</v>
      </c>
    </row>
    <row r="41" spans="1:11" x14ac:dyDescent="0.25">
      <c r="A41" s="138">
        <v>32</v>
      </c>
      <c r="B41" s="139" t="s">
        <v>525</v>
      </c>
      <c r="C41" s="139">
        <v>6720</v>
      </c>
      <c r="D41" s="32"/>
      <c r="E41" s="32"/>
      <c r="F41" s="145"/>
      <c r="G41" s="145">
        <v>122</v>
      </c>
      <c r="H41" s="32"/>
      <c r="I41" s="141"/>
      <c r="J41" s="139"/>
      <c r="K41" s="140" t="e">
        <f t="shared" si="0"/>
        <v>#NUM!</v>
      </c>
    </row>
    <row r="42" spans="1:11" x14ac:dyDescent="0.25">
      <c r="A42" s="138">
        <v>33</v>
      </c>
      <c r="B42" s="139" t="s">
        <v>590</v>
      </c>
      <c r="C42" s="139">
        <v>4011</v>
      </c>
      <c r="D42" s="32"/>
      <c r="E42" s="32"/>
      <c r="F42" s="145"/>
      <c r="G42" s="145"/>
      <c r="H42" s="32"/>
      <c r="I42" s="145">
        <v>274</v>
      </c>
      <c r="J42" s="139"/>
      <c r="K42" s="140" t="e">
        <f t="shared" si="0"/>
        <v>#NUM!</v>
      </c>
    </row>
    <row r="43" spans="1:11" x14ac:dyDescent="0.25">
      <c r="A43" s="138">
        <v>34</v>
      </c>
      <c r="B43" s="139" t="s">
        <v>391</v>
      </c>
      <c r="C43" s="139">
        <v>2340</v>
      </c>
      <c r="D43" s="32"/>
      <c r="E43" s="32"/>
      <c r="F43" s="145"/>
      <c r="G43" s="145"/>
      <c r="H43" s="32"/>
      <c r="I43" s="145">
        <v>262</v>
      </c>
      <c r="J43" s="139"/>
      <c r="K43" s="140" t="e">
        <f t="shared" si="0"/>
        <v>#NUM!</v>
      </c>
    </row>
    <row r="44" spans="1:11" x14ac:dyDescent="0.25">
      <c r="A44" s="138">
        <v>35</v>
      </c>
      <c r="B44" s="139" t="s">
        <v>591</v>
      </c>
      <c r="C44" s="139">
        <v>1752</v>
      </c>
      <c r="D44" s="32"/>
      <c r="E44" s="32"/>
      <c r="F44" s="145"/>
      <c r="G44" s="145"/>
      <c r="H44" s="32"/>
      <c r="I44" s="145">
        <v>251</v>
      </c>
      <c r="J44" s="139"/>
      <c r="K44" s="140" t="e">
        <f t="shared" si="0"/>
        <v>#NUM!</v>
      </c>
    </row>
    <row r="45" spans="1:11" x14ac:dyDescent="0.25">
      <c r="A45" s="138">
        <v>36</v>
      </c>
      <c r="B45" s="139" t="s">
        <v>592</v>
      </c>
      <c r="C45" s="139">
        <v>5387</v>
      </c>
      <c r="D45" s="32"/>
      <c r="E45" s="32"/>
      <c r="F45" s="145"/>
      <c r="G45" s="145"/>
      <c r="H45" s="32"/>
      <c r="I45" s="145">
        <v>246</v>
      </c>
      <c r="J45" s="139"/>
      <c r="K45" s="140" t="e">
        <f t="shared" si="0"/>
        <v>#NUM!</v>
      </c>
    </row>
    <row r="46" spans="1:11" x14ac:dyDescent="0.25">
      <c r="A46" s="138">
        <v>37</v>
      </c>
      <c r="B46" s="139" t="s">
        <v>226</v>
      </c>
      <c r="C46" s="139">
        <v>3461</v>
      </c>
      <c r="D46" s="32"/>
      <c r="E46" s="32"/>
      <c r="F46" s="145"/>
      <c r="G46" s="145"/>
      <c r="H46" s="32"/>
      <c r="I46" s="145">
        <v>246</v>
      </c>
      <c r="J46" s="139"/>
      <c r="K46" s="140" t="e">
        <f t="shared" si="0"/>
        <v>#NUM!</v>
      </c>
    </row>
    <row r="47" spans="1:11" x14ac:dyDescent="0.25">
      <c r="A47" s="138">
        <v>38</v>
      </c>
      <c r="B47" s="139" t="s">
        <v>593</v>
      </c>
      <c r="C47" s="139">
        <v>2551</v>
      </c>
      <c r="D47" s="32"/>
      <c r="E47" s="32"/>
      <c r="F47" s="145"/>
      <c r="G47" s="145"/>
      <c r="H47" s="32"/>
      <c r="I47" s="145">
        <v>235</v>
      </c>
      <c r="J47" s="139"/>
      <c r="K47" s="140" t="e">
        <f t="shared" si="0"/>
        <v>#NUM!</v>
      </c>
    </row>
    <row r="48" spans="1:11" x14ac:dyDescent="0.25">
      <c r="A48" s="138">
        <v>39</v>
      </c>
      <c r="B48" s="139" t="s">
        <v>594</v>
      </c>
      <c r="C48" s="139">
        <v>2321</v>
      </c>
      <c r="D48" s="32"/>
      <c r="E48" s="32"/>
      <c r="F48" s="145"/>
      <c r="G48" s="145"/>
      <c r="H48" s="32"/>
      <c r="I48" s="145">
        <v>218</v>
      </c>
      <c r="J48" s="139"/>
      <c r="K48" s="140" t="e">
        <f t="shared" si="0"/>
        <v>#NUM!</v>
      </c>
    </row>
    <row r="49" spans="1:11" x14ac:dyDescent="0.25">
      <c r="A49" s="138">
        <v>40</v>
      </c>
      <c r="B49" s="139" t="s">
        <v>595</v>
      </c>
      <c r="C49" s="139">
        <v>2594</v>
      </c>
      <c r="D49" s="32"/>
      <c r="E49" s="32"/>
      <c r="F49" s="145"/>
      <c r="G49" s="145"/>
      <c r="H49" s="32"/>
      <c r="I49" s="145">
        <v>207</v>
      </c>
      <c r="J49" s="139"/>
      <c r="K49" s="140" t="e">
        <f t="shared" si="0"/>
        <v>#NUM!</v>
      </c>
    </row>
    <row r="50" spans="1:11" x14ac:dyDescent="0.25">
      <c r="A50" s="138"/>
      <c r="B50" s="139"/>
      <c r="C50" s="139"/>
      <c r="D50" s="32"/>
      <c r="E50" s="32"/>
      <c r="F50" s="145"/>
      <c r="G50" s="145"/>
      <c r="H50" s="32"/>
      <c r="I50" s="145"/>
      <c r="J50" s="139"/>
      <c r="K50" s="140"/>
    </row>
    <row r="51" spans="1:11" x14ac:dyDescent="0.25">
      <c r="A51" s="138"/>
      <c r="B51" s="139"/>
      <c r="C51" s="139"/>
      <c r="D51" s="32"/>
      <c r="E51" s="32"/>
      <c r="F51" s="145"/>
      <c r="G51" s="145"/>
      <c r="H51" s="32"/>
      <c r="I51" s="145"/>
      <c r="J51" s="139"/>
      <c r="K51" s="140"/>
    </row>
    <row r="52" spans="1:11" x14ac:dyDescent="0.25">
      <c r="A52" s="138"/>
      <c r="B52" s="139"/>
      <c r="C52" s="139"/>
      <c r="D52" s="32"/>
      <c r="E52" s="32"/>
      <c r="F52" s="145"/>
      <c r="G52" s="145"/>
      <c r="H52" s="32"/>
      <c r="I52" s="145"/>
      <c r="J52" s="139"/>
      <c r="K52" s="140"/>
    </row>
    <row r="53" spans="1:11" ht="15.75" thickBot="1" x14ac:dyDescent="0.3">
      <c r="A53" s="160" t="s">
        <v>0</v>
      </c>
      <c r="B53" s="161" t="s">
        <v>184</v>
      </c>
      <c r="C53" s="161" t="s">
        <v>412</v>
      </c>
      <c r="D53" s="160">
        <v>45319</v>
      </c>
      <c r="E53" s="160">
        <v>45367</v>
      </c>
      <c r="F53" s="160">
        <v>45389</v>
      </c>
      <c r="G53" s="160">
        <v>45438</v>
      </c>
      <c r="H53" s="160">
        <v>45444</v>
      </c>
      <c r="I53" s="160">
        <v>45494</v>
      </c>
      <c r="J53" s="160"/>
      <c r="K53" s="162" t="s">
        <v>2</v>
      </c>
    </row>
    <row r="54" spans="1:11" x14ac:dyDescent="0.25">
      <c r="A54" s="138">
        <v>1</v>
      </c>
      <c r="B54" s="139" t="s">
        <v>101</v>
      </c>
      <c r="C54" s="139">
        <v>2576</v>
      </c>
      <c r="D54" s="147">
        <v>264</v>
      </c>
      <c r="E54" s="147">
        <v>272</v>
      </c>
      <c r="F54" s="238"/>
      <c r="G54" s="145"/>
      <c r="H54" s="32"/>
      <c r="I54" s="145">
        <v>274</v>
      </c>
      <c r="J54" s="139"/>
      <c r="K54" s="140">
        <f>(LARGE(D54:J54,1)+LARGE(D54:J54,2)+LARGE(D54:J54,3))</f>
        <v>810</v>
      </c>
    </row>
    <row r="55" spans="1:11" x14ac:dyDescent="0.25">
      <c r="A55" s="138">
        <v>2</v>
      </c>
      <c r="B55" s="95" t="s">
        <v>105</v>
      </c>
      <c r="C55" s="139">
        <v>2464</v>
      </c>
      <c r="D55" s="147">
        <v>256</v>
      </c>
      <c r="E55" s="147">
        <v>256</v>
      </c>
      <c r="F55" s="238">
        <v>270</v>
      </c>
      <c r="G55" s="145">
        <v>262</v>
      </c>
      <c r="H55" s="32"/>
      <c r="I55" s="145">
        <v>251</v>
      </c>
      <c r="J55" s="139"/>
      <c r="K55" s="140">
        <f>(LARGE(D55:J55,1)+LARGE(D55:J55,2)+LARGE(D55:J55,3))</f>
        <v>788</v>
      </c>
    </row>
    <row r="56" spans="1:11" x14ac:dyDescent="0.25">
      <c r="A56" s="138">
        <v>3</v>
      </c>
      <c r="B56" s="139" t="s">
        <v>100</v>
      </c>
      <c r="C56" s="139">
        <v>2262</v>
      </c>
      <c r="D56" s="147">
        <v>269</v>
      </c>
      <c r="E56" s="147"/>
      <c r="F56" s="238"/>
      <c r="G56" s="145">
        <v>258</v>
      </c>
      <c r="H56" s="32"/>
      <c r="I56" s="145">
        <v>260</v>
      </c>
      <c r="J56" s="139"/>
      <c r="K56" s="140">
        <f>(LARGE(D56:J56,1)+LARGE(D56:J56,2)+LARGE(D56:J56,3))</f>
        <v>787</v>
      </c>
    </row>
    <row r="57" spans="1:11" x14ac:dyDescent="0.25">
      <c r="A57" s="138">
        <v>4</v>
      </c>
      <c r="B57" s="95" t="s">
        <v>107</v>
      </c>
      <c r="C57" s="139">
        <v>3702</v>
      </c>
      <c r="D57" s="147">
        <v>253</v>
      </c>
      <c r="E57" s="147">
        <v>250</v>
      </c>
      <c r="F57" s="238">
        <v>248</v>
      </c>
      <c r="G57" s="145"/>
      <c r="H57" s="32"/>
      <c r="I57" s="145">
        <v>260</v>
      </c>
      <c r="J57" s="139"/>
      <c r="K57" s="140">
        <f>(LARGE(D57:J57,1)+LARGE(D57:J57,2)+LARGE(D57:J57,3))</f>
        <v>763</v>
      </c>
    </row>
    <row r="58" spans="1:11" x14ac:dyDescent="0.25">
      <c r="A58" s="138">
        <v>5</v>
      </c>
      <c r="B58" s="95" t="s">
        <v>223</v>
      </c>
      <c r="C58" s="139">
        <v>1950</v>
      </c>
      <c r="D58" s="147">
        <v>227</v>
      </c>
      <c r="E58" s="147">
        <v>246</v>
      </c>
      <c r="F58" s="238"/>
      <c r="G58" s="145"/>
      <c r="H58" s="32">
        <v>247</v>
      </c>
      <c r="I58" s="145">
        <v>233</v>
      </c>
      <c r="J58" s="139"/>
      <c r="K58" s="140">
        <f>(LARGE(D58:J58,1)+LARGE(D58:J58,2)+LARGE(D58:J58,3))</f>
        <v>726</v>
      </c>
    </row>
    <row r="59" spans="1:11" x14ac:dyDescent="0.25">
      <c r="A59" s="138">
        <v>6</v>
      </c>
      <c r="B59" s="95" t="s">
        <v>118</v>
      </c>
      <c r="C59" s="139">
        <v>3317</v>
      </c>
      <c r="D59" s="147">
        <v>205</v>
      </c>
      <c r="E59" s="146"/>
      <c r="F59" s="238"/>
      <c r="G59" s="145">
        <v>256</v>
      </c>
      <c r="H59" s="32"/>
      <c r="I59" s="145">
        <v>254</v>
      </c>
      <c r="J59" s="139"/>
      <c r="K59" s="140">
        <f>(LARGE(D59:J59,1)+LARGE(D59:J59,2)+LARGE(D59:J59,3))</f>
        <v>715</v>
      </c>
    </row>
    <row r="60" spans="1:11" x14ac:dyDescent="0.25">
      <c r="A60" s="138">
        <v>7</v>
      </c>
      <c r="B60" s="95" t="s">
        <v>117</v>
      </c>
      <c r="C60" s="139">
        <v>5646</v>
      </c>
      <c r="D60" s="147">
        <v>225</v>
      </c>
      <c r="E60" s="147">
        <v>238</v>
      </c>
      <c r="F60" s="238">
        <v>237</v>
      </c>
      <c r="G60" s="145">
        <v>226</v>
      </c>
      <c r="H60" s="32"/>
      <c r="I60" s="145">
        <v>238</v>
      </c>
      <c r="J60" s="139"/>
      <c r="K60" s="140">
        <f>(LARGE(D60:J60,1)+LARGE(D60:J60,2)+LARGE(D60:J60,3))</f>
        <v>713</v>
      </c>
    </row>
    <row r="61" spans="1:11" x14ac:dyDescent="0.25">
      <c r="A61" s="138">
        <v>8</v>
      </c>
      <c r="B61" s="95" t="s">
        <v>126</v>
      </c>
      <c r="C61" s="139">
        <v>5118</v>
      </c>
      <c r="D61" s="147">
        <v>154</v>
      </c>
      <c r="E61" s="146"/>
      <c r="F61" s="238">
        <v>193</v>
      </c>
      <c r="G61" s="145">
        <v>179</v>
      </c>
      <c r="H61" s="32">
        <v>154</v>
      </c>
      <c r="I61" s="145"/>
      <c r="J61" s="139"/>
      <c r="K61" s="140">
        <f>(LARGE(D61:J61,1)+LARGE(D61:J61,2)+LARGE(D61:J61,3))</f>
        <v>526</v>
      </c>
    </row>
    <row r="62" spans="1:11" x14ac:dyDescent="0.25">
      <c r="A62" s="138">
        <v>9</v>
      </c>
      <c r="B62" s="139" t="s">
        <v>44</v>
      </c>
      <c r="C62" s="139">
        <v>2007</v>
      </c>
      <c r="D62" s="147">
        <v>262</v>
      </c>
      <c r="E62" s="147">
        <v>260</v>
      </c>
      <c r="F62" s="238"/>
      <c r="G62" s="145"/>
      <c r="H62" s="32"/>
      <c r="I62" s="145"/>
      <c r="J62" s="139"/>
      <c r="K62" s="140" t="e">
        <f>(LARGE(D62:J62,1)+LARGE(D62:J62,2)+LARGE(D62:J62,3))</f>
        <v>#NUM!</v>
      </c>
    </row>
    <row r="63" spans="1:11" x14ac:dyDescent="0.25">
      <c r="A63" s="138">
        <v>10</v>
      </c>
      <c r="B63" s="95" t="s">
        <v>102</v>
      </c>
      <c r="C63" s="139">
        <v>2165</v>
      </c>
      <c r="D63" s="147">
        <v>260</v>
      </c>
      <c r="E63" s="147"/>
      <c r="F63" s="238">
        <v>265</v>
      </c>
      <c r="G63" s="145"/>
      <c r="H63" s="32"/>
      <c r="I63" s="145"/>
      <c r="J63" s="139"/>
      <c r="K63" s="140" t="e">
        <f>(LARGE(D63:J63,1)+LARGE(D63:J63,2)+LARGE(D63:J63,3))</f>
        <v>#NUM!</v>
      </c>
    </row>
    <row r="64" spans="1:11" x14ac:dyDescent="0.25">
      <c r="A64" s="138">
        <v>11</v>
      </c>
      <c r="B64" s="95" t="s">
        <v>103</v>
      </c>
      <c r="C64" s="139">
        <v>4773</v>
      </c>
      <c r="D64" s="147">
        <v>260</v>
      </c>
      <c r="E64" s="147"/>
      <c r="F64" s="238"/>
      <c r="G64" s="145"/>
      <c r="H64" s="32"/>
      <c r="I64" s="145">
        <v>228</v>
      </c>
      <c r="J64" s="139"/>
      <c r="K64" s="140" t="e">
        <f>(LARGE(D64:J64,1)+LARGE(D64:J64,2)+LARGE(D64:J64,3))</f>
        <v>#NUM!</v>
      </c>
    </row>
    <row r="65" spans="1:11" x14ac:dyDescent="0.25">
      <c r="A65" s="138">
        <v>12</v>
      </c>
      <c r="B65" s="95" t="s">
        <v>224</v>
      </c>
      <c r="C65" s="139">
        <v>4291</v>
      </c>
      <c r="D65" s="147">
        <v>255</v>
      </c>
      <c r="E65" s="147">
        <v>243</v>
      </c>
      <c r="F65" s="238"/>
      <c r="G65" s="145"/>
      <c r="H65" s="32"/>
      <c r="I65" s="145"/>
      <c r="J65" s="139"/>
      <c r="K65" s="140" t="e">
        <f>(LARGE(D65:J65,1)+LARGE(D65:J65,2)+LARGE(D65:J65,3))</f>
        <v>#NUM!</v>
      </c>
    </row>
    <row r="66" spans="1:11" x14ac:dyDescent="0.25">
      <c r="A66" s="138">
        <v>13</v>
      </c>
      <c r="B66" s="95" t="s">
        <v>108</v>
      </c>
      <c r="C66" s="139">
        <v>5051</v>
      </c>
      <c r="D66" s="147">
        <v>252</v>
      </c>
      <c r="E66" s="147"/>
      <c r="F66" s="238"/>
      <c r="G66" s="145"/>
      <c r="H66" s="32"/>
      <c r="I66" s="145"/>
      <c r="J66" s="139"/>
      <c r="K66" s="140" t="e">
        <f>(LARGE(D66:J66,1)+LARGE(D66:J66,2)+LARGE(D66:J66,3))</f>
        <v>#NUM!</v>
      </c>
    </row>
    <row r="67" spans="1:11" x14ac:dyDescent="0.25">
      <c r="A67" s="138">
        <v>14</v>
      </c>
      <c r="B67" s="95" t="s">
        <v>109</v>
      </c>
      <c r="C67" s="139">
        <v>1701</v>
      </c>
      <c r="D67" s="147">
        <v>252</v>
      </c>
      <c r="E67" s="147"/>
      <c r="F67" s="238">
        <v>274</v>
      </c>
      <c r="G67" s="145"/>
      <c r="H67" s="32"/>
      <c r="I67" s="145"/>
      <c r="J67" s="139"/>
      <c r="K67" s="140" t="e">
        <f>(LARGE(D67:J67,1)+LARGE(D67:J67,2)+LARGE(D67:J67,3))</f>
        <v>#NUM!</v>
      </c>
    </row>
    <row r="68" spans="1:11" x14ac:dyDescent="0.25">
      <c r="A68" s="138">
        <v>15</v>
      </c>
      <c r="B68" s="95" t="s">
        <v>111</v>
      </c>
      <c r="C68" s="139">
        <v>1872</v>
      </c>
      <c r="D68" s="147">
        <v>243</v>
      </c>
      <c r="E68" s="147"/>
      <c r="F68" s="238"/>
      <c r="G68" s="145"/>
      <c r="H68" s="32"/>
      <c r="I68" s="145"/>
      <c r="J68" s="139"/>
      <c r="K68" s="140" t="e">
        <f>(LARGE(D68:J68,1)+LARGE(D68:J68,2)+LARGE(D68:J68,3))</f>
        <v>#NUM!</v>
      </c>
    </row>
    <row r="69" spans="1:11" x14ac:dyDescent="0.25">
      <c r="A69" s="138">
        <v>16</v>
      </c>
      <c r="B69" s="95" t="s">
        <v>112</v>
      </c>
      <c r="C69" s="139">
        <v>3189</v>
      </c>
      <c r="D69" s="147">
        <v>239</v>
      </c>
      <c r="E69" s="147"/>
      <c r="F69" s="238"/>
      <c r="G69" s="145"/>
      <c r="H69" s="32"/>
      <c r="I69" s="145"/>
      <c r="J69" s="139"/>
      <c r="K69" s="140" t="e">
        <f>(LARGE(D69:J69,1)+LARGE(D69:J69,2)+LARGE(D69:J69,3))</f>
        <v>#NUM!</v>
      </c>
    </row>
    <row r="70" spans="1:11" x14ac:dyDescent="0.25">
      <c r="A70" s="138">
        <v>17</v>
      </c>
      <c r="B70" s="95" t="s">
        <v>113</v>
      </c>
      <c r="C70" s="139">
        <v>5670</v>
      </c>
      <c r="D70" s="147">
        <v>235</v>
      </c>
      <c r="E70" s="147"/>
      <c r="F70" s="238">
        <v>229</v>
      </c>
      <c r="G70" s="145"/>
      <c r="H70" s="32"/>
      <c r="I70" s="145"/>
      <c r="J70" s="139"/>
      <c r="K70" s="140" t="e">
        <f>(LARGE(D70:J70,1)+LARGE(D70:J70,2)+LARGE(D70:J70,3))</f>
        <v>#NUM!</v>
      </c>
    </row>
    <row r="71" spans="1:11" x14ac:dyDescent="0.25">
      <c r="A71" s="138">
        <v>18</v>
      </c>
      <c r="B71" s="95" t="s">
        <v>115</v>
      </c>
      <c r="C71" s="139">
        <v>2146</v>
      </c>
      <c r="D71" s="147">
        <v>234</v>
      </c>
      <c r="E71" s="147"/>
      <c r="F71" s="238"/>
      <c r="G71" s="145"/>
      <c r="H71" s="32"/>
      <c r="I71" s="145"/>
      <c r="J71" s="139"/>
      <c r="K71" s="140" t="e">
        <f>(LARGE(D71:J71,1)+LARGE(D71:J71,2)+LARGE(D71:J71,3))</f>
        <v>#NUM!</v>
      </c>
    </row>
    <row r="72" spans="1:11" x14ac:dyDescent="0.25">
      <c r="A72" s="138">
        <v>19</v>
      </c>
      <c r="B72" s="95" t="s">
        <v>186</v>
      </c>
      <c r="C72" s="139">
        <v>1672</v>
      </c>
      <c r="D72" s="147">
        <v>232</v>
      </c>
      <c r="E72" s="147"/>
      <c r="F72" s="238"/>
      <c r="G72" s="145"/>
      <c r="H72" s="32"/>
      <c r="I72" s="145"/>
      <c r="J72" s="139"/>
      <c r="K72" s="140" t="e">
        <f>(LARGE(D72:J72,1)+LARGE(D72:J72,2)+LARGE(D72:J72,3))</f>
        <v>#NUM!</v>
      </c>
    </row>
    <row r="73" spans="1:11" x14ac:dyDescent="0.25">
      <c r="A73" s="138">
        <v>20</v>
      </c>
      <c r="B73" s="95" t="s">
        <v>116</v>
      </c>
      <c r="C73" s="139">
        <v>4738</v>
      </c>
      <c r="D73" s="147">
        <v>230</v>
      </c>
      <c r="E73" s="147"/>
      <c r="F73" s="238"/>
      <c r="G73" s="145"/>
      <c r="H73" s="32"/>
      <c r="I73" s="145"/>
      <c r="J73" s="139"/>
      <c r="K73" s="140" t="e">
        <f>(LARGE(D73:J73,1)+LARGE(D73:J73,2)+LARGE(D73:J73,3))</f>
        <v>#NUM!</v>
      </c>
    </row>
    <row r="74" spans="1:11" x14ac:dyDescent="0.25">
      <c r="A74" s="138">
        <v>21</v>
      </c>
      <c r="B74" s="95" t="s">
        <v>28</v>
      </c>
      <c r="C74" s="139">
        <v>1920</v>
      </c>
      <c r="D74" s="147">
        <v>208</v>
      </c>
      <c r="E74" s="146"/>
      <c r="F74" s="238"/>
      <c r="G74" s="145"/>
      <c r="H74" s="32"/>
      <c r="I74" s="145"/>
      <c r="J74" s="139"/>
      <c r="K74" s="95" t="e">
        <f>(LARGE(D74:J74,1)+LARGE(D74:J74,2)+LARGE(D74:J74,3))</f>
        <v>#NUM!</v>
      </c>
    </row>
    <row r="75" spans="1:11" x14ac:dyDescent="0.25">
      <c r="A75" s="138">
        <v>22</v>
      </c>
      <c r="B75" s="95" t="s">
        <v>119</v>
      </c>
      <c r="C75" s="139">
        <v>1963</v>
      </c>
      <c r="D75" s="147">
        <v>192</v>
      </c>
      <c r="E75" s="146"/>
      <c r="F75" s="238"/>
      <c r="G75" s="145"/>
      <c r="H75" s="32"/>
      <c r="I75" s="141"/>
      <c r="J75" s="139"/>
      <c r="K75" s="95" t="e">
        <f t="shared" ref="K54:K85" si="1">(LARGE(D75:J75,1)+LARGE(D75:J75,2)+LARGE(D75:J75,3))</f>
        <v>#NUM!</v>
      </c>
    </row>
    <row r="76" spans="1:11" x14ac:dyDescent="0.25">
      <c r="A76" s="138">
        <v>23</v>
      </c>
      <c r="B76" s="95" t="s">
        <v>121</v>
      </c>
      <c r="C76" s="139">
        <v>1819</v>
      </c>
      <c r="D76" s="147">
        <v>181</v>
      </c>
      <c r="E76" s="146"/>
      <c r="F76" s="238"/>
      <c r="G76" s="145"/>
      <c r="H76" s="32"/>
      <c r="I76" s="141"/>
      <c r="J76" s="139"/>
      <c r="K76" s="95" t="e">
        <f t="shared" si="1"/>
        <v>#NUM!</v>
      </c>
    </row>
    <row r="77" spans="1:11" x14ac:dyDescent="0.25">
      <c r="A77" s="138">
        <v>24</v>
      </c>
      <c r="B77" s="95" t="s">
        <v>122</v>
      </c>
      <c r="C77" s="139">
        <v>1652</v>
      </c>
      <c r="D77" s="147">
        <v>179</v>
      </c>
      <c r="E77" s="146"/>
      <c r="F77" s="238"/>
      <c r="G77" s="145"/>
      <c r="H77" s="32"/>
      <c r="I77" s="141"/>
      <c r="J77" s="139"/>
      <c r="K77" s="95" t="e">
        <f t="shared" si="1"/>
        <v>#NUM!</v>
      </c>
    </row>
    <row r="78" spans="1:11" x14ac:dyDescent="0.25">
      <c r="A78" s="138">
        <v>25</v>
      </c>
      <c r="B78" s="95" t="s">
        <v>123</v>
      </c>
      <c r="C78" s="139">
        <v>4980</v>
      </c>
      <c r="D78" s="147">
        <v>173</v>
      </c>
      <c r="E78" s="146"/>
      <c r="F78" s="238"/>
      <c r="G78" s="145"/>
      <c r="H78" s="32"/>
      <c r="I78" s="141"/>
      <c r="J78" s="139"/>
      <c r="K78" s="95" t="e">
        <f t="shared" si="1"/>
        <v>#NUM!</v>
      </c>
    </row>
    <row r="79" spans="1:11" x14ac:dyDescent="0.25">
      <c r="A79" s="138">
        <v>26</v>
      </c>
      <c r="B79" s="95" t="s">
        <v>124</v>
      </c>
      <c r="C79" s="139">
        <v>5258</v>
      </c>
      <c r="D79" s="147">
        <v>172</v>
      </c>
      <c r="E79" s="146"/>
      <c r="F79" s="238"/>
      <c r="G79" s="145"/>
      <c r="H79" s="32"/>
      <c r="I79" s="141"/>
      <c r="J79" s="139"/>
      <c r="K79" s="95" t="e">
        <f t="shared" si="1"/>
        <v>#NUM!</v>
      </c>
    </row>
    <row r="80" spans="1:11" x14ac:dyDescent="0.25">
      <c r="A80" s="138">
        <v>27</v>
      </c>
      <c r="B80" s="95" t="s">
        <v>125</v>
      </c>
      <c r="C80" s="139">
        <v>4981</v>
      </c>
      <c r="D80" s="147">
        <v>171</v>
      </c>
      <c r="E80" s="146"/>
      <c r="F80" s="238"/>
      <c r="G80" s="145"/>
      <c r="H80" s="32"/>
      <c r="I80" s="141"/>
      <c r="J80" s="139"/>
      <c r="K80" s="95" t="e">
        <f t="shared" si="1"/>
        <v>#NUM!</v>
      </c>
    </row>
    <row r="81" spans="1:11" x14ac:dyDescent="0.25">
      <c r="A81" s="138">
        <v>28</v>
      </c>
      <c r="B81" s="95" t="s">
        <v>187</v>
      </c>
      <c r="C81" s="139">
        <v>1773</v>
      </c>
      <c r="D81" s="147">
        <v>159</v>
      </c>
      <c r="E81" s="146"/>
      <c r="F81" s="238">
        <v>190</v>
      </c>
      <c r="G81" s="145"/>
      <c r="H81" s="32"/>
      <c r="I81" s="141"/>
      <c r="J81" s="139"/>
      <c r="K81" s="95" t="e">
        <f t="shared" si="1"/>
        <v>#NUM!</v>
      </c>
    </row>
    <row r="82" spans="1:11" x14ac:dyDescent="0.25">
      <c r="A82" s="138">
        <v>29</v>
      </c>
      <c r="B82" s="95" t="s">
        <v>127</v>
      </c>
      <c r="C82" s="139">
        <v>3280</v>
      </c>
      <c r="D82" s="147">
        <v>151</v>
      </c>
      <c r="E82" s="146"/>
      <c r="F82" s="238">
        <v>174</v>
      </c>
      <c r="G82" s="145"/>
      <c r="H82" s="32"/>
      <c r="I82" s="141"/>
      <c r="J82" s="139"/>
      <c r="K82" s="95" t="e">
        <f t="shared" si="1"/>
        <v>#NUM!</v>
      </c>
    </row>
    <row r="83" spans="1:11" x14ac:dyDescent="0.25">
      <c r="A83" s="138">
        <v>30</v>
      </c>
      <c r="B83" s="95" t="s">
        <v>128</v>
      </c>
      <c r="C83" s="139">
        <v>4703</v>
      </c>
      <c r="D83" s="147">
        <v>150</v>
      </c>
      <c r="E83" s="146"/>
      <c r="F83" s="238"/>
      <c r="G83" s="145"/>
      <c r="H83" s="32"/>
      <c r="I83" s="141"/>
      <c r="J83" s="139"/>
      <c r="K83" s="95" t="e">
        <f t="shared" si="1"/>
        <v>#NUM!</v>
      </c>
    </row>
    <row r="84" spans="1:11" x14ac:dyDescent="0.25">
      <c r="A84" s="138">
        <v>31</v>
      </c>
      <c r="B84" s="95" t="s">
        <v>129</v>
      </c>
      <c r="C84" s="139">
        <v>5333</v>
      </c>
      <c r="D84" s="147">
        <v>134</v>
      </c>
      <c r="E84" s="146"/>
      <c r="F84" s="238">
        <v>124</v>
      </c>
      <c r="G84" s="145"/>
      <c r="H84" s="32"/>
      <c r="I84" s="141"/>
      <c r="J84" s="139"/>
      <c r="K84" s="95" t="e">
        <f t="shared" si="1"/>
        <v>#NUM!</v>
      </c>
    </row>
    <row r="85" spans="1:11" x14ac:dyDescent="0.25">
      <c r="A85" s="138">
        <v>32</v>
      </c>
      <c r="B85" s="95" t="s">
        <v>188</v>
      </c>
      <c r="C85" s="139">
        <v>1763</v>
      </c>
      <c r="D85" s="147">
        <v>133</v>
      </c>
      <c r="E85" s="146"/>
      <c r="F85" s="238"/>
      <c r="G85" s="145"/>
      <c r="H85" s="32"/>
      <c r="I85" s="141"/>
      <c r="J85" s="139"/>
      <c r="K85" s="95" t="e">
        <f t="shared" si="1"/>
        <v>#NUM!</v>
      </c>
    </row>
    <row r="86" spans="1:11" x14ac:dyDescent="0.25">
      <c r="A86" s="138">
        <v>33</v>
      </c>
      <c r="B86" s="95" t="s">
        <v>130</v>
      </c>
      <c r="C86" s="139">
        <v>3181</v>
      </c>
      <c r="D86" s="147">
        <v>93</v>
      </c>
      <c r="E86" s="146"/>
      <c r="F86" s="238"/>
      <c r="G86" s="145"/>
      <c r="H86" s="32"/>
      <c r="I86" s="141"/>
      <c r="J86" s="139"/>
      <c r="K86" s="95" t="e">
        <f t="shared" ref="K86:K114" si="2">(LARGE(D86:J86,1)+LARGE(D86:J86,2)+LARGE(D86:J86,3))</f>
        <v>#NUM!</v>
      </c>
    </row>
    <row r="87" spans="1:11" x14ac:dyDescent="0.25">
      <c r="A87" s="138">
        <v>34</v>
      </c>
      <c r="B87" s="95" t="s">
        <v>131</v>
      </c>
      <c r="C87" s="139">
        <v>1992</v>
      </c>
      <c r="D87" s="147">
        <v>31</v>
      </c>
      <c r="E87" s="146">
        <v>33</v>
      </c>
      <c r="F87" s="238"/>
      <c r="G87" s="145"/>
      <c r="H87" s="32"/>
      <c r="I87" s="141"/>
      <c r="J87" s="139"/>
      <c r="K87" s="95" t="e">
        <f t="shared" si="2"/>
        <v>#NUM!</v>
      </c>
    </row>
    <row r="88" spans="1:11" x14ac:dyDescent="0.25">
      <c r="A88" s="138">
        <v>35</v>
      </c>
      <c r="B88" s="95" t="s">
        <v>222</v>
      </c>
      <c r="C88" s="139">
        <v>1818</v>
      </c>
      <c r="D88" s="147"/>
      <c r="E88" s="146">
        <v>254</v>
      </c>
      <c r="F88" s="238"/>
      <c r="G88" s="145"/>
      <c r="H88" s="32">
        <v>257</v>
      </c>
      <c r="I88" s="141"/>
      <c r="J88" s="139"/>
      <c r="K88" s="95" t="e">
        <f t="shared" si="2"/>
        <v>#NUM!</v>
      </c>
    </row>
    <row r="89" spans="1:11" x14ac:dyDescent="0.25">
      <c r="A89" s="138">
        <v>36</v>
      </c>
      <c r="B89" s="95" t="s">
        <v>225</v>
      </c>
      <c r="C89" s="139">
        <v>4488</v>
      </c>
      <c r="D89" s="147"/>
      <c r="E89" s="146">
        <v>239</v>
      </c>
      <c r="F89" s="238"/>
      <c r="G89" s="145"/>
      <c r="H89" s="32"/>
      <c r="I89" s="141"/>
      <c r="J89" s="139"/>
      <c r="K89" s="95" t="e">
        <f t="shared" si="2"/>
        <v>#NUM!</v>
      </c>
    </row>
    <row r="90" spans="1:11" x14ac:dyDescent="0.25">
      <c r="A90" s="138">
        <v>37</v>
      </c>
      <c r="B90" s="95" t="s">
        <v>226</v>
      </c>
      <c r="C90" s="139">
        <v>3461</v>
      </c>
      <c r="D90" s="147"/>
      <c r="E90" s="146">
        <v>232</v>
      </c>
      <c r="F90" s="238">
        <v>223</v>
      </c>
      <c r="G90" s="145"/>
      <c r="H90" s="32"/>
      <c r="I90" s="141"/>
      <c r="J90" s="139"/>
      <c r="K90" s="95" t="e">
        <f t="shared" si="2"/>
        <v>#NUM!</v>
      </c>
    </row>
    <row r="91" spans="1:11" x14ac:dyDescent="0.25">
      <c r="A91" s="138">
        <v>38</v>
      </c>
      <c r="B91" s="95" t="s">
        <v>227</v>
      </c>
      <c r="C91" s="139">
        <v>2476</v>
      </c>
      <c r="D91" s="147"/>
      <c r="E91" s="146">
        <v>224</v>
      </c>
      <c r="F91" s="238"/>
      <c r="G91" s="145"/>
      <c r="H91" s="32"/>
      <c r="I91" s="141"/>
      <c r="J91" s="139"/>
      <c r="K91" s="95" t="e">
        <f t="shared" si="2"/>
        <v>#NUM!</v>
      </c>
    </row>
    <row r="92" spans="1:11" x14ac:dyDescent="0.25">
      <c r="A92" s="138">
        <v>39</v>
      </c>
      <c r="B92" s="95" t="s">
        <v>176</v>
      </c>
      <c r="C92" s="139">
        <v>3855</v>
      </c>
      <c r="D92" s="147"/>
      <c r="E92" s="146">
        <v>220</v>
      </c>
      <c r="F92" s="238"/>
      <c r="G92" s="145"/>
      <c r="H92" s="32"/>
      <c r="I92" s="141"/>
      <c r="J92" s="139"/>
      <c r="K92" s="95" t="e">
        <f t="shared" si="2"/>
        <v>#NUM!</v>
      </c>
    </row>
    <row r="93" spans="1:11" x14ac:dyDescent="0.25">
      <c r="A93" s="138">
        <v>40</v>
      </c>
      <c r="B93" s="95" t="s">
        <v>228</v>
      </c>
      <c r="C93" s="139">
        <v>2499</v>
      </c>
      <c r="D93" s="147"/>
      <c r="E93" s="146">
        <v>215</v>
      </c>
      <c r="F93" s="238"/>
      <c r="G93" s="145"/>
      <c r="H93" s="32"/>
      <c r="I93" s="141"/>
      <c r="J93" s="139"/>
      <c r="K93" s="95" t="e">
        <f t="shared" si="2"/>
        <v>#NUM!</v>
      </c>
    </row>
    <row r="94" spans="1:11" x14ac:dyDescent="0.25">
      <c r="A94" s="138">
        <v>41</v>
      </c>
      <c r="B94" s="95" t="s">
        <v>229</v>
      </c>
      <c r="C94" s="139">
        <v>1970</v>
      </c>
      <c r="D94" s="147"/>
      <c r="E94" s="146">
        <v>211</v>
      </c>
      <c r="F94" s="238"/>
      <c r="G94" s="145">
        <v>184</v>
      </c>
      <c r="H94" s="32"/>
      <c r="I94" s="141"/>
      <c r="J94" s="139"/>
      <c r="K94" s="95" t="e">
        <f t="shared" si="2"/>
        <v>#NUM!</v>
      </c>
    </row>
    <row r="95" spans="1:11" x14ac:dyDescent="0.25">
      <c r="A95" s="138">
        <v>42</v>
      </c>
      <c r="B95" s="95" t="s">
        <v>230</v>
      </c>
      <c r="C95" s="139">
        <v>2557</v>
      </c>
      <c r="D95" s="147"/>
      <c r="E95" s="146">
        <v>210</v>
      </c>
      <c r="F95" s="238"/>
      <c r="G95" s="145"/>
      <c r="H95" s="32"/>
      <c r="I95" s="141"/>
      <c r="J95" s="139"/>
      <c r="K95" s="95" t="e">
        <f t="shared" si="2"/>
        <v>#NUM!</v>
      </c>
    </row>
    <row r="96" spans="1:11" x14ac:dyDescent="0.25">
      <c r="A96" s="138">
        <v>43</v>
      </c>
      <c r="B96" s="95" t="s">
        <v>231</v>
      </c>
      <c r="C96" s="139">
        <v>1691</v>
      </c>
      <c r="D96" s="147"/>
      <c r="E96" s="146">
        <v>202</v>
      </c>
      <c r="F96" s="238"/>
      <c r="G96" s="145"/>
      <c r="H96" s="32"/>
      <c r="I96" s="141"/>
      <c r="J96" s="139"/>
      <c r="K96" s="95" t="e">
        <f t="shared" si="2"/>
        <v>#NUM!</v>
      </c>
    </row>
    <row r="97" spans="1:11" x14ac:dyDescent="0.25">
      <c r="A97" s="138">
        <v>44</v>
      </c>
      <c r="B97" s="95" t="s">
        <v>232</v>
      </c>
      <c r="C97" s="139">
        <v>3701</v>
      </c>
      <c r="D97" s="147"/>
      <c r="E97" s="146">
        <v>194</v>
      </c>
      <c r="F97" s="238"/>
      <c r="G97" s="145"/>
      <c r="H97" s="32"/>
      <c r="I97" s="141"/>
      <c r="J97" s="139"/>
      <c r="K97" s="95" t="e">
        <f t="shared" si="2"/>
        <v>#NUM!</v>
      </c>
    </row>
    <row r="98" spans="1:11" x14ac:dyDescent="0.25">
      <c r="A98" s="138">
        <v>45</v>
      </c>
      <c r="B98" s="95" t="s">
        <v>233</v>
      </c>
      <c r="C98" s="139">
        <v>2045</v>
      </c>
      <c r="D98" s="147"/>
      <c r="E98" s="146">
        <v>193</v>
      </c>
      <c r="F98" s="238"/>
      <c r="G98" s="145"/>
      <c r="H98" s="32"/>
      <c r="I98" s="141"/>
      <c r="J98" s="139"/>
      <c r="K98" s="95" t="e">
        <f t="shared" si="2"/>
        <v>#NUM!</v>
      </c>
    </row>
    <row r="99" spans="1:11" x14ac:dyDescent="0.25">
      <c r="A99" s="138">
        <v>46</v>
      </c>
      <c r="B99" s="95" t="s">
        <v>234</v>
      </c>
      <c r="C99" s="139">
        <v>1881</v>
      </c>
      <c r="D99" s="147"/>
      <c r="E99" s="146">
        <v>168</v>
      </c>
      <c r="F99" s="238"/>
      <c r="G99" s="145"/>
      <c r="H99" s="32"/>
      <c r="I99" s="141"/>
      <c r="J99" s="139"/>
      <c r="K99" s="95" t="e">
        <f t="shared" si="2"/>
        <v>#NUM!</v>
      </c>
    </row>
    <row r="100" spans="1:11" x14ac:dyDescent="0.25">
      <c r="A100" s="138">
        <v>47</v>
      </c>
      <c r="B100" s="95" t="s">
        <v>299</v>
      </c>
      <c r="C100" s="139">
        <v>4137</v>
      </c>
      <c r="D100" s="147"/>
      <c r="E100" s="146"/>
      <c r="F100" s="238">
        <v>242</v>
      </c>
      <c r="G100" s="145"/>
      <c r="H100" s="32"/>
      <c r="I100" s="141"/>
      <c r="J100" s="139"/>
      <c r="K100" s="95" t="e">
        <f t="shared" si="2"/>
        <v>#NUM!</v>
      </c>
    </row>
    <row r="101" spans="1:11" x14ac:dyDescent="0.25">
      <c r="A101" s="138">
        <v>48</v>
      </c>
      <c r="B101" s="95" t="s">
        <v>300</v>
      </c>
      <c r="C101" s="139">
        <v>1837</v>
      </c>
      <c r="D101" s="147"/>
      <c r="E101" s="146"/>
      <c r="F101" s="238">
        <v>191</v>
      </c>
      <c r="G101" s="145"/>
      <c r="H101" s="32"/>
      <c r="I101" s="145">
        <v>195</v>
      </c>
      <c r="J101" s="139"/>
      <c r="K101" s="95" t="e">
        <f t="shared" si="2"/>
        <v>#NUM!</v>
      </c>
    </row>
    <row r="102" spans="1:11" x14ac:dyDescent="0.25">
      <c r="A102" s="138">
        <v>49</v>
      </c>
      <c r="B102" s="95" t="s">
        <v>258</v>
      </c>
      <c r="C102" s="139">
        <v>2415</v>
      </c>
      <c r="D102" s="147"/>
      <c r="E102" s="146"/>
      <c r="F102" s="238">
        <v>184</v>
      </c>
      <c r="G102" s="145"/>
      <c r="H102" s="32"/>
      <c r="I102" s="141"/>
      <c r="J102" s="139"/>
      <c r="K102" s="95" t="e">
        <f t="shared" si="2"/>
        <v>#NUM!</v>
      </c>
    </row>
    <row r="103" spans="1:11" x14ac:dyDescent="0.25">
      <c r="A103" s="138">
        <v>50</v>
      </c>
      <c r="B103" s="95" t="s">
        <v>301</v>
      </c>
      <c r="C103" s="139">
        <v>2028</v>
      </c>
      <c r="D103" s="147"/>
      <c r="E103" s="146"/>
      <c r="F103" s="238">
        <v>180</v>
      </c>
      <c r="G103" s="145"/>
      <c r="H103" s="32"/>
      <c r="I103" s="141"/>
      <c r="J103" s="139"/>
      <c r="K103" s="95" t="e">
        <f t="shared" si="2"/>
        <v>#NUM!</v>
      </c>
    </row>
    <row r="104" spans="1:11" x14ac:dyDescent="0.25">
      <c r="A104" s="138">
        <v>51</v>
      </c>
      <c r="B104" s="95" t="s">
        <v>88</v>
      </c>
      <c r="C104" s="139">
        <v>1757</v>
      </c>
      <c r="D104" s="147"/>
      <c r="E104" s="146"/>
      <c r="F104" s="238">
        <v>176</v>
      </c>
      <c r="G104" s="145"/>
      <c r="H104" s="32"/>
      <c r="I104" s="141"/>
      <c r="J104" s="139"/>
      <c r="K104" s="95" t="e">
        <f t="shared" si="2"/>
        <v>#NUM!</v>
      </c>
    </row>
    <row r="105" spans="1:11" x14ac:dyDescent="0.25">
      <c r="A105" s="138">
        <v>52</v>
      </c>
      <c r="B105" s="95" t="s">
        <v>302</v>
      </c>
      <c r="C105" s="139">
        <v>3967</v>
      </c>
      <c r="D105" s="147"/>
      <c r="E105" s="146"/>
      <c r="F105" s="238">
        <v>172</v>
      </c>
      <c r="G105" s="145"/>
      <c r="H105" s="32"/>
      <c r="I105" s="141"/>
      <c r="J105" s="139"/>
      <c r="K105" s="95" t="e">
        <f t="shared" si="2"/>
        <v>#NUM!</v>
      </c>
    </row>
    <row r="106" spans="1:11" x14ac:dyDescent="0.25">
      <c r="A106" s="138">
        <v>53</v>
      </c>
      <c r="B106" s="95" t="s">
        <v>329</v>
      </c>
      <c r="C106" s="139">
        <v>4044</v>
      </c>
      <c r="D106" s="147"/>
      <c r="E106" s="146"/>
      <c r="F106" s="238"/>
      <c r="G106" s="145"/>
      <c r="H106" s="32">
        <v>237</v>
      </c>
      <c r="I106" s="145">
        <v>229</v>
      </c>
      <c r="J106" s="139"/>
      <c r="K106" s="95" t="e">
        <f t="shared" si="2"/>
        <v>#NUM!</v>
      </c>
    </row>
    <row r="107" spans="1:11" x14ac:dyDescent="0.25">
      <c r="A107" s="138">
        <v>54</v>
      </c>
      <c r="B107" s="95" t="s">
        <v>134</v>
      </c>
      <c r="C107" s="139">
        <v>2514</v>
      </c>
      <c r="D107" s="32"/>
      <c r="E107" s="139"/>
      <c r="F107" s="145"/>
      <c r="G107" s="145"/>
      <c r="H107" s="32">
        <v>229</v>
      </c>
      <c r="I107" s="145"/>
      <c r="J107" s="139"/>
      <c r="K107" s="95" t="e">
        <f t="shared" si="2"/>
        <v>#NUM!</v>
      </c>
    </row>
    <row r="108" spans="1:11" x14ac:dyDescent="0.25">
      <c r="A108" s="138">
        <v>55</v>
      </c>
      <c r="B108" s="95" t="s">
        <v>503</v>
      </c>
      <c r="C108" s="139">
        <v>1759</v>
      </c>
      <c r="D108" s="32"/>
      <c r="E108" s="139"/>
      <c r="F108" s="145"/>
      <c r="G108" s="145"/>
      <c r="H108" s="32">
        <v>196</v>
      </c>
      <c r="I108" s="145"/>
      <c r="J108" s="139"/>
      <c r="K108" s="95" t="e">
        <f t="shared" si="2"/>
        <v>#NUM!</v>
      </c>
    </row>
    <row r="109" spans="1:11" x14ac:dyDescent="0.25">
      <c r="A109" s="138">
        <v>56</v>
      </c>
      <c r="B109" s="95" t="s">
        <v>172</v>
      </c>
      <c r="C109" s="139">
        <v>1754</v>
      </c>
      <c r="D109" s="32"/>
      <c r="E109" s="139"/>
      <c r="F109" s="145"/>
      <c r="G109" s="145"/>
      <c r="H109" s="32">
        <v>193</v>
      </c>
      <c r="I109" s="145"/>
      <c r="J109" s="139"/>
      <c r="K109" s="95" t="e">
        <f t="shared" si="2"/>
        <v>#NUM!</v>
      </c>
    </row>
    <row r="110" spans="1:11" x14ac:dyDescent="0.25">
      <c r="A110" s="138">
        <v>57</v>
      </c>
      <c r="B110" s="95" t="s">
        <v>360</v>
      </c>
      <c r="C110" s="139">
        <v>5237</v>
      </c>
      <c r="D110" s="32"/>
      <c r="E110" s="139"/>
      <c r="F110" s="145"/>
      <c r="G110" s="145">
        <v>242</v>
      </c>
      <c r="H110" s="32"/>
      <c r="I110" s="145">
        <v>236</v>
      </c>
      <c r="J110" s="139"/>
      <c r="K110" s="95" t="e">
        <f t="shared" si="2"/>
        <v>#NUM!</v>
      </c>
    </row>
    <row r="111" spans="1:11" x14ac:dyDescent="0.25">
      <c r="A111" s="138">
        <v>58</v>
      </c>
      <c r="B111" s="95" t="s">
        <v>526</v>
      </c>
      <c r="C111" s="139">
        <v>1669</v>
      </c>
      <c r="D111" s="32"/>
      <c r="E111" s="139"/>
      <c r="F111" s="145"/>
      <c r="G111" s="145">
        <v>241</v>
      </c>
      <c r="H111" s="32"/>
      <c r="I111" s="145"/>
      <c r="J111" s="139"/>
      <c r="K111" s="95" t="e">
        <f t="shared" si="2"/>
        <v>#NUM!</v>
      </c>
    </row>
    <row r="112" spans="1:11" x14ac:dyDescent="0.25">
      <c r="A112" s="138">
        <v>59</v>
      </c>
      <c r="B112" s="95" t="s">
        <v>252</v>
      </c>
      <c r="C112" s="139">
        <v>1670</v>
      </c>
      <c r="D112" s="32"/>
      <c r="E112" s="139"/>
      <c r="F112" s="145"/>
      <c r="G112" s="145">
        <v>229</v>
      </c>
      <c r="H112" s="32"/>
      <c r="I112" s="145"/>
      <c r="J112" s="139"/>
      <c r="K112" s="95" t="e">
        <f t="shared" si="2"/>
        <v>#NUM!</v>
      </c>
    </row>
    <row r="113" spans="1:11" x14ac:dyDescent="0.25">
      <c r="A113" s="138">
        <v>60</v>
      </c>
      <c r="B113" s="95" t="s">
        <v>490</v>
      </c>
      <c r="C113" s="139">
        <v>2239</v>
      </c>
      <c r="D113" s="32"/>
      <c r="E113" s="139"/>
      <c r="F113" s="145"/>
      <c r="G113" s="145">
        <v>154</v>
      </c>
      <c r="H113" s="32"/>
      <c r="I113" s="145"/>
      <c r="J113" s="139"/>
      <c r="K113" s="95" t="e">
        <f t="shared" si="2"/>
        <v>#NUM!</v>
      </c>
    </row>
    <row r="114" spans="1:11" x14ac:dyDescent="0.25">
      <c r="A114" s="138">
        <v>61</v>
      </c>
      <c r="B114" s="95" t="s">
        <v>527</v>
      </c>
      <c r="C114" s="139">
        <v>1851</v>
      </c>
      <c r="D114" s="32"/>
      <c r="E114" s="139"/>
      <c r="F114" s="145"/>
      <c r="G114" s="145"/>
      <c r="H114" s="32"/>
      <c r="I114" s="145">
        <v>235</v>
      </c>
      <c r="J114" s="139"/>
      <c r="K114" s="95" t="e">
        <f t="shared" si="2"/>
        <v>#NUM!</v>
      </c>
    </row>
    <row r="115" spans="1:11" x14ac:dyDescent="0.25">
      <c r="A115" s="138">
        <v>62</v>
      </c>
      <c r="B115" s="95" t="s">
        <v>596</v>
      </c>
      <c r="C115" s="139">
        <v>6123</v>
      </c>
      <c r="D115" s="32"/>
      <c r="E115" s="139"/>
      <c r="F115" s="145"/>
      <c r="G115" s="145"/>
      <c r="H115" s="32"/>
      <c r="I115" s="145"/>
      <c r="J115" s="139"/>
      <c r="K115" s="95" t="e">
        <f t="shared" ref="K115:K125" si="3">(LARGE(D115:J115,1)+LARGE(D115:J115,2)+LARGE(D115:J115,3))</f>
        <v>#NUM!</v>
      </c>
    </row>
    <row r="116" spans="1:11" x14ac:dyDescent="0.25">
      <c r="A116" s="138">
        <v>63</v>
      </c>
      <c r="B116" s="95" t="s">
        <v>260</v>
      </c>
      <c r="C116" s="139">
        <v>2294</v>
      </c>
      <c r="D116" s="32"/>
      <c r="E116" s="139"/>
      <c r="F116" s="145"/>
      <c r="G116" s="145"/>
      <c r="H116" s="32"/>
      <c r="I116" s="145">
        <v>226</v>
      </c>
      <c r="J116" s="139"/>
      <c r="K116" s="95" t="e">
        <f t="shared" si="3"/>
        <v>#NUM!</v>
      </c>
    </row>
    <row r="117" spans="1:11" x14ac:dyDescent="0.25">
      <c r="A117" s="138">
        <v>64</v>
      </c>
      <c r="B117" s="95" t="s">
        <v>597</v>
      </c>
      <c r="C117" s="139">
        <v>2023</v>
      </c>
      <c r="D117" s="32"/>
      <c r="E117" s="139"/>
      <c r="F117" s="145"/>
      <c r="G117" s="145"/>
      <c r="H117" s="32"/>
      <c r="I117" s="145">
        <v>223</v>
      </c>
      <c r="J117" s="139"/>
      <c r="K117" s="95" t="e">
        <f t="shared" si="3"/>
        <v>#NUM!</v>
      </c>
    </row>
    <row r="118" spans="1:11" x14ac:dyDescent="0.25">
      <c r="A118" s="138">
        <v>65</v>
      </c>
      <c r="B118" s="95" t="s">
        <v>598</v>
      </c>
      <c r="C118" s="139">
        <v>1952</v>
      </c>
      <c r="D118" s="32"/>
      <c r="E118" s="139"/>
      <c r="F118" s="145"/>
      <c r="G118" s="145"/>
      <c r="H118" s="32"/>
      <c r="I118" s="145">
        <v>209</v>
      </c>
      <c r="J118" s="139"/>
      <c r="K118" s="95" t="e">
        <f t="shared" si="3"/>
        <v>#NUM!</v>
      </c>
    </row>
    <row r="119" spans="1:11" x14ac:dyDescent="0.25">
      <c r="A119" s="138">
        <v>66</v>
      </c>
      <c r="B119" s="95" t="s">
        <v>599</v>
      </c>
      <c r="C119" s="693">
        <v>6514</v>
      </c>
      <c r="D119" s="32"/>
      <c r="E119" s="139"/>
      <c r="F119" s="145"/>
      <c r="G119" s="145"/>
      <c r="H119" s="32"/>
      <c r="I119" s="145">
        <v>209</v>
      </c>
      <c r="J119" s="139"/>
      <c r="K119" s="95" t="e">
        <f t="shared" si="3"/>
        <v>#NUM!</v>
      </c>
    </row>
    <row r="120" spans="1:11" x14ac:dyDescent="0.25">
      <c r="A120" s="138">
        <v>67</v>
      </c>
      <c r="B120" s="95" t="s">
        <v>600</v>
      </c>
      <c r="C120" s="693">
        <v>2191</v>
      </c>
      <c r="D120" s="32"/>
      <c r="E120" s="139"/>
      <c r="F120" s="145"/>
      <c r="G120" s="145"/>
      <c r="H120" s="32"/>
      <c r="I120" s="145">
        <v>197</v>
      </c>
      <c r="J120" s="139"/>
      <c r="K120" s="95" t="e">
        <f t="shared" si="3"/>
        <v>#NUM!</v>
      </c>
    </row>
    <row r="121" spans="1:11" x14ac:dyDescent="0.25">
      <c r="A121" s="138">
        <v>68</v>
      </c>
      <c r="B121" s="95" t="s">
        <v>601</v>
      </c>
      <c r="C121" s="693">
        <v>5451</v>
      </c>
      <c r="D121" s="32"/>
      <c r="E121" s="139"/>
      <c r="F121" s="145"/>
      <c r="G121" s="145"/>
      <c r="H121" s="32"/>
      <c r="I121" s="145">
        <v>176</v>
      </c>
      <c r="J121" s="139"/>
      <c r="K121" s="95" t="e">
        <f t="shared" si="3"/>
        <v>#NUM!</v>
      </c>
    </row>
    <row r="122" spans="1:11" x14ac:dyDescent="0.25">
      <c r="A122" s="138">
        <v>69</v>
      </c>
      <c r="B122" s="95" t="s">
        <v>541</v>
      </c>
      <c r="C122" s="693">
        <v>6757</v>
      </c>
      <c r="D122" s="32"/>
      <c r="E122" s="139"/>
      <c r="F122" s="145"/>
      <c r="G122" s="145"/>
      <c r="H122" s="32"/>
      <c r="I122" s="145">
        <v>166</v>
      </c>
      <c r="J122" s="139"/>
      <c r="K122" s="95" t="e">
        <f t="shared" si="3"/>
        <v>#NUM!</v>
      </c>
    </row>
    <row r="123" spans="1:11" x14ac:dyDescent="0.25">
      <c r="A123" s="138">
        <v>70</v>
      </c>
      <c r="B123" s="95" t="s">
        <v>586</v>
      </c>
      <c r="C123" s="693">
        <v>6740</v>
      </c>
      <c r="D123" s="32"/>
      <c r="E123" s="139"/>
      <c r="F123" s="145"/>
      <c r="G123" s="145"/>
      <c r="H123" s="32"/>
      <c r="I123" s="145">
        <v>165</v>
      </c>
      <c r="J123" s="139"/>
      <c r="K123" s="95" t="e">
        <f t="shared" si="3"/>
        <v>#NUM!</v>
      </c>
    </row>
    <row r="124" spans="1:11" x14ac:dyDescent="0.25">
      <c r="A124" s="698">
        <v>71</v>
      </c>
      <c r="B124" s="2" t="s">
        <v>585</v>
      </c>
      <c r="C124" s="697">
        <v>6852</v>
      </c>
      <c r="D124" s="23"/>
      <c r="E124" s="22"/>
      <c r="F124" s="55"/>
      <c r="G124" s="55"/>
      <c r="H124" s="22"/>
      <c r="I124" s="55">
        <v>165</v>
      </c>
      <c r="J124" s="22"/>
      <c r="K124" s="2" t="e">
        <f t="shared" si="3"/>
        <v>#NUM!</v>
      </c>
    </row>
    <row r="125" spans="1:11" x14ac:dyDescent="0.25">
      <c r="A125" s="698">
        <v>72</v>
      </c>
      <c r="B125" s="2" t="s">
        <v>602</v>
      </c>
      <c r="C125" s="697">
        <v>2242</v>
      </c>
      <c r="D125" s="23"/>
      <c r="E125" s="22"/>
      <c r="F125" s="55"/>
      <c r="G125" s="55"/>
      <c r="H125" s="22"/>
      <c r="I125" s="55">
        <v>77</v>
      </c>
      <c r="J125" s="22"/>
      <c r="K125" s="2" t="e">
        <f t="shared" si="3"/>
        <v>#NUM!</v>
      </c>
    </row>
    <row r="126" spans="1:11" x14ac:dyDescent="0.25">
      <c r="A126" s="698">
        <v>73</v>
      </c>
      <c r="B126" s="2" t="s">
        <v>603</v>
      </c>
      <c r="C126" s="697">
        <v>2197</v>
      </c>
      <c r="D126" s="23"/>
      <c r="E126" s="22"/>
      <c r="F126" s="55"/>
      <c r="G126" s="55"/>
      <c r="H126" s="22"/>
      <c r="I126" s="55">
        <v>168</v>
      </c>
      <c r="J126" s="22"/>
      <c r="K126" s="2" t="e">
        <f t="shared" ref="K126:K127" si="4">(LARGE(D126:J126,1)+LARGE(D126:J126,2)+LARGE(D126:J126,3))</f>
        <v>#NUM!</v>
      </c>
    </row>
    <row r="127" spans="1:11" x14ac:dyDescent="0.25">
      <c r="A127" s="698">
        <v>74</v>
      </c>
      <c r="B127" s="2" t="s">
        <v>479</v>
      </c>
      <c r="C127" s="697">
        <v>6784</v>
      </c>
      <c r="D127" s="23"/>
      <c r="E127" s="22"/>
      <c r="F127" s="55"/>
      <c r="G127" s="55"/>
      <c r="H127" s="22"/>
      <c r="I127" s="55">
        <v>86</v>
      </c>
      <c r="J127" s="22"/>
      <c r="K127" s="2" t="e">
        <f t="shared" si="4"/>
        <v>#NUM!</v>
      </c>
    </row>
    <row r="128" spans="1:11" x14ac:dyDescent="0.25">
      <c r="I128" s="36"/>
    </row>
  </sheetData>
  <sortState xmlns:xlrd2="http://schemas.microsoft.com/office/spreadsheetml/2017/richdata2" ref="B11:K13">
    <sortCondition ref="K13"/>
  </sortState>
  <mergeCells count="5">
    <mergeCell ref="A1:B3"/>
    <mergeCell ref="D1:K7"/>
    <mergeCell ref="A4:B4"/>
    <mergeCell ref="A5:B5"/>
    <mergeCell ref="A6:B7"/>
  </mergeCells>
  <pageMargins left="0.25" right="0.25" top="0.75" bottom="0.75" header="0.3" footer="0.3"/>
  <pageSetup paperSize="9"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  <pageSetUpPr fitToPage="1"/>
  </sheetPr>
  <dimension ref="A1:L35"/>
  <sheetViews>
    <sheetView zoomScale="80" zoomScaleNormal="80" workbookViewId="0">
      <selection activeCell="N12" sqref="N12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1.28515625" hidden="1" customWidth="1"/>
    <col min="4" max="4" width="13.7109375" customWidth="1"/>
    <col min="5" max="7" width="9.28515625" style="36" customWidth="1"/>
    <col min="8" max="8" width="9.85546875" style="70" customWidth="1"/>
    <col min="9" max="9" width="10.140625" style="36" customWidth="1"/>
    <col min="10" max="10" width="10.140625" customWidth="1"/>
    <col min="11" max="11" width="11.85546875" style="36" customWidth="1"/>
    <col min="12" max="12" width="11.5703125" customWidth="1"/>
  </cols>
  <sheetData>
    <row r="1" spans="1:12" ht="26.25" x14ac:dyDescent="0.25">
      <c r="A1" s="713" t="s">
        <v>71</v>
      </c>
      <c r="B1" s="713"/>
      <c r="C1" s="532"/>
      <c r="D1" s="714"/>
      <c r="E1" s="714"/>
      <c r="F1" s="714"/>
      <c r="G1" s="714"/>
      <c r="H1" s="714"/>
      <c r="I1" s="714"/>
      <c r="J1" s="714"/>
      <c r="K1" s="714"/>
      <c r="L1" s="714"/>
    </row>
    <row r="2" spans="1:12" ht="21" customHeight="1" x14ac:dyDescent="0.25">
      <c r="A2" s="713"/>
      <c r="B2" s="713"/>
      <c r="C2" s="532"/>
      <c r="D2" s="714"/>
      <c r="E2" s="714"/>
      <c r="F2" s="714"/>
      <c r="G2" s="714"/>
      <c r="H2" s="714"/>
      <c r="I2" s="714"/>
      <c r="J2" s="714"/>
      <c r="K2" s="714"/>
      <c r="L2" s="714"/>
    </row>
    <row r="3" spans="1:12" ht="12" customHeight="1" x14ac:dyDescent="0.25">
      <c r="A3" s="713"/>
      <c r="B3" s="713"/>
      <c r="C3" s="532"/>
      <c r="D3" s="714"/>
      <c r="E3" s="714"/>
      <c r="F3" s="714"/>
      <c r="G3" s="714"/>
      <c r="H3" s="714"/>
      <c r="I3" s="714"/>
      <c r="J3" s="714"/>
      <c r="K3" s="714"/>
      <c r="L3" s="714"/>
    </row>
    <row r="4" spans="1:12" ht="26.25" customHeight="1" x14ac:dyDescent="0.25">
      <c r="A4" s="716" t="s">
        <v>190</v>
      </c>
      <c r="B4" s="716"/>
      <c r="C4" s="533"/>
      <c r="D4" s="714"/>
      <c r="E4" s="714"/>
      <c r="F4" s="714"/>
      <c r="G4" s="714"/>
      <c r="H4" s="714"/>
      <c r="I4" s="714"/>
      <c r="J4" s="714"/>
      <c r="K4" s="714"/>
      <c r="L4" s="714"/>
    </row>
    <row r="5" spans="1:12" x14ac:dyDescent="0.25">
      <c r="A5" s="717" t="s">
        <v>52</v>
      </c>
      <c r="B5" s="717"/>
      <c r="C5" s="534"/>
      <c r="D5" s="714"/>
      <c r="E5" s="714"/>
      <c r="F5" s="714"/>
      <c r="G5" s="714"/>
      <c r="H5" s="714"/>
      <c r="I5" s="714"/>
      <c r="J5" s="714"/>
      <c r="K5" s="714"/>
      <c r="L5" s="714"/>
    </row>
    <row r="6" spans="1:12" x14ac:dyDescent="0.25">
      <c r="A6" s="720" t="s">
        <v>53</v>
      </c>
      <c r="B6" s="720"/>
      <c r="C6" s="513"/>
      <c r="D6" s="714"/>
      <c r="E6" s="714"/>
      <c r="F6" s="714"/>
      <c r="G6" s="714"/>
      <c r="H6" s="714"/>
      <c r="I6" s="714"/>
      <c r="J6" s="714"/>
      <c r="K6" s="714"/>
      <c r="L6" s="714"/>
    </row>
    <row r="7" spans="1:12" x14ac:dyDescent="0.25">
      <c r="A7" s="720"/>
      <c r="B7" s="720"/>
      <c r="C7" s="513"/>
      <c r="D7" s="714"/>
      <c r="E7" s="714"/>
      <c r="F7" s="714"/>
      <c r="G7" s="714"/>
      <c r="H7" s="714"/>
      <c r="I7" s="714"/>
      <c r="J7" s="714"/>
      <c r="K7" s="714"/>
      <c r="L7" s="714"/>
    </row>
    <row r="8" spans="1:12" x14ac:dyDescent="0.25">
      <c r="A8" s="721"/>
      <c r="B8" s="721"/>
      <c r="C8" s="546"/>
      <c r="D8" s="715"/>
      <c r="E8" s="715"/>
      <c r="F8" s="715"/>
      <c r="G8" s="715"/>
      <c r="H8" s="715"/>
      <c r="I8" s="715"/>
      <c r="J8" s="715"/>
      <c r="K8" s="715"/>
      <c r="L8" s="715"/>
    </row>
    <row r="9" spans="1:12" x14ac:dyDescent="0.25">
      <c r="A9" s="513"/>
      <c r="B9" s="513"/>
      <c r="C9" s="513"/>
      <c r="E9"/>
      <c r="F9"/>
      <c r="G9" t="s">
        <v>530</v>
      </c>
      <c r="H9"/>
      <c r="I9"/>
      <c r="K9"/>
    </row>
    <row r="10" spans="1:12" ht="15.75" thickBot="1" x14ac:dyDescent="0.3">
      <c r="A10" s="160" t="s">
        <v>0</v>
      </c>
      <c r="B10" s="161" t="s">
        <v>189</v>
      </c>
      <c r="C10" s="161" t="s">
        <v>412</v>
      </c>
      <c r="D10" s="162">
        <v>45319</v>
      </c>
      <c r="E10" s="162">
        <v>45367</v>
      </c>
      <c r="F10" s="162">
        <v>45389</v>
      </c>
      <c r="G10" s="162">
        <v>45438</v>
      </c>
      <c r="H10" s="162">
        <v>45444</v>
      </c>
      <c r="I10" s="160"/>
      <c r="J10" s="162"/>
      <c r="K10" s="163"/>
      <c r="L10" s="162" t="s">
        <v>2</v>
      </c>
    </row>
    <row r="11" spans="1:12" ht="19.5" customHeight="1" x14ac:dyDescent="0.25">
      <c r="A11" s="468">
        <v>1</v>
      </c>
      <c r="B11" s="470" t="s">
        <v>94</v>
      </c>
      <c r="C11" s="471">
        <v>5328</v>
      </c>
      <c r="D11" s="731">
        <v>245</v>
      </c>
      <c r="E11" s="731">
        <v>249</v>
      </c>
      <c r="F11" s="731">
        <v>240</v>
      </c>
      <c r="G11" s="468"/>
      <c r="H11" s="469"/>
      <c r="I11" s="468"/>
      <c r="J11" s="470"/>
      <c r="K11" s="471"/>
      <c r="L11" s="732">
        <f>(LARGE(D11:K11,1)+LARGE(D11:K11,2)+LARGE(D11:K11,3))</f>
        <v>734</v>
      </c>
    </row>
    <row r="12" spans="1:12" x14ac:dyDescent="0.25">
      <c r="A12" s="134">
        <v>2</v>
      </c>
      <c r="B12" s="149" t="s">
        <v>96</v>
      </c>
      <c r="C12" s="149">
        <v>5654</v>
      </c>
      <c r="D12" s="136">
        <v>211</v>
      </c>
      <c r="E12" s="136">
        <v>227</v>
      </c>
      <c r="F12" s="136">
        <v>151</v>
      </c>
      <c r="G12" s="150">
        <v>234</v>
      </c>
      <c r="H12" s="150"/>
      <c r="I12" s="150"/>
      <c r="J12" s="150"/>
      <c r="K12" s="150"/>
      <c r="L12" s="137">
        <f>(LARGE(D12:K12,1)+LARGE(D12:K12,2)+LARGE(D12:K12,3))</f>
        <v>672</v>
      </c>
    </row>
    <row r="13" spans="1:12" x14ac:dyDescent="0.25">
      <c r="A13" s="138">
        <v>3</v>
      </c>
      <c r="B13" s="139" t="s">
        <v>95</v>
      </c>
      <c r="C13" s="139">
        <v>6566</v>
      </c>
      <c r="D13" s="147">
        <v>223</v>
      </c>
      <c r="E13" s="147"/>
      <c r="F13" s="147"/>
      <c r="G13" s="32">
        <v>204</v>
      </c>
      <c r="H13" s="32">
        <v>224</v>
      </c>
      <c r="I13" s="32"/>
      <c r="J13" s="32"/>
      <c r="K13" s="32"/>
      <c r="L13" s="140">
        <f>(LARGE(D13:K13,1)+LARGE(D13:K13,2)+LARGE(D13:K13,3))</f>
        <v>651</v>
      </c>
    </row>
    <row r="14" spans="1:12" x14ac:dyDescent="0.25">
      <c r="A14" s="138">
        <v>4</v>
      </c>
      <c r="B14" s="139" t="s">
        <v>97</v>
      </c>
      <c r="C14" s="139">
        <v>6716</v>
      </c>
      <c r="D14" s="147">
        <v>185</v>
      </c>
      <c r="E14" s="147"/>
      <c r="F14" s="147"/>
      <c r="G14" s="32"/>
      <c r="H14" s="145"/>
      <c r="I14" s="32"/>
      <c r="J14" s="95"/>
      <c r="K14" s="139"/>
      <c r="L14" s="140" t="e">
        <f t="shared" ref="L11:L35" si="0">(LARGE(D14:K14,1)+LARGE(D14:K14,2)+LARGE(D14:K14,3))</f>
        <v>#NUM!</v>
      </c>
    </row>
    <row r="15" spans="1:12" x14ac:dyDescent="0.25">
      <c r="A15" s="138">
        <v>5</v>
      </c>
      <c r="B15" s="139" t="s">
        <v>98</v>
      </c>
      <c r="C15" s="139">
        <v>4083</v>
      </c>
      <c r="D15" s="147">
        <v>99</v>
      </c>
      <c r="E15" s="147"/>
      <c r="F15" s="147"/>
      <c r="G15" s="32"/>
      <c r="H15" s="32"/>
      <c r="I15" s="32"/>
      <c r="J15" s="32"/>
      <c r="K15" s="32"/>
      <c r="L15" s="140" t="e">
        <f t="shared" si="0"/>
        <v>#NUM!</v>
      </c>
    </row>
    <row r="16" spans="1:12" x14ac:dyDescent="0.25">
      <c r="A16" s="138">
        <v>6</v>
      </c>
      <c r="B16" s="95" t="s">
        <v>203</v>
      </c>
      <c r="C16" s="139">
        <v>5551</v>
      </c>
      <c r="D16" s="147"/>
      <c r="E16" s="147">
        <v>247</v>
      </c>
      <c r="F16" s="147">
        <v>241</v>
      </c>
      <c r="G16" s="32"/>
      <c r="H16" s="32"/>
      <c r="I16" s="32"/>
      <c r="J16" s="32"/>
      <c r="K16" s="32"/>
      <c r="L16" s="140" t="e">
        <f t="shared" si="0"/>
        <v>#NUM!</v>
      </c>
    </row>
    <row r="17" spans="1:12" x14ac:dyDescent="0.25">
      <c r="A17" s="138">
        <v>7</v>
      </c>
      <c r="B17" s="139" t="s">
        <v>204</v>
      </c>
      <c r="C17" s="139">
        <v>2358</v>
      </c>
      <c r="D17" s="147"/>
      <c r="E17" s="147">
        <v>159</v>
      </c>
      <c r="F17" s="147"/>
      <c r="G17" s="32"/>
      <c r="H17" s="32"/>
      <c r="I17" s="32"/>
      <c r="J17" s="32"/>
      <c r="K17" s="32"/>
      <c r="L17" s="140" t="e">
        <f t="shared" si="0"/>
        <v>#NUM!</v>
      </c>
    </row>
    <row r="18" spans="1:12" x14ac:dyDescent="0.25">
      <c r="A18" s="138">
        <v>8</v>
      </c>
      <c r="B18" s="95" t="s">
        <v>38</v>
      </c>
      <c r="C18" s="139">
        <v>1960</v>
      </c>
      <c r="D18" s="147"/>
      <c r="E18" s="147"/>
      <c r="F18" s="147">
        <v>251</v>
      </c>
      <c r="G18" s="32"/>
      <c r="H18" s="32">
        <v>246</v>
      </c>
      <c r="I18" s="32"/>
      <c r="J18" s="32"/>
      <c r="K18" s="32"/>
      <c r="L18" s="140" t="e">
        <f t="shared" si="0"/>
        <v>#NUM!</v>
      </c>
    </row>
    <row r="19" spans="1:12" x14ac:dyDescent="0.25">
      <c r="A19" s="138">
        <v>9</v>
      </c>
      <c r="B19" s="95" t="s">
        <v>497</v>
      </c>
      <c r="C19" s="139">
        <v>3137</v>
      </c>
      <c r="D19" s="147"/>
      <c r="E19" s="147"/>
      <c r="F19" s="147"/>
      <c r="G19" s="32"/>
      <c r="H19" s="32">
        <v>174</v>
      </c>
      <c r="I19" s="32"/>
      <c r="J19" s="32"/>
      <c r="K19" s="32"/>
      <c r="L19" s="140" t="e">
        <f t="shared" si="0"/>
        <v>#NUM!</v>
      </c>
    </row>
    <row r="20" spans="1:12" x14ac:dyDescent="0.25">
      <c r="A20" s="138">
        <v>10</v>
      </c>
      <c r="B20" s="146" t="s">
        <v>498</v>
      </c>
      <c r="C20" s="146">
        <v>2504</v>
      </c>
      <c r="D20" s="147"/>
      <c r="E20" s="147"/>
      <c r="F20" s="147"/>
      <c r="G20" s="147"/>
      <c r="H20" s="147">
        <v>122</v>
      </c>
      <c r="I20" s="147"/>
      <c r="J20" s="147"/>
      <c r="K20" s="147"/>
      <c r="L20" s="140" t="e">
        <f t="shared" si="0"/>
        <v>#NUM!</v>
      </c>
    </row>
    <row r="21" spans="1:12" x14ac:dyDescent="0.25">
      <c r="A21" s="138">
        <v>11</v>
      </c>
      <c r="B21" s="146" t="s">
        <v>528</v>
      </c>
      <c r="C21" s="146">
        <v>1842</v>
      </c>
      <c r="D21" s="147"/>
      <c r="E21" s="147"/>
      <c r="F21" s="147"/>
      <c r="G21" s="147">
        <v>203</v>
      </c>
      <c r="H21" s="147"/>
      <c r="I21" s="147"/>
      <c r="J21" s="147"/>
      <c r="K21" s="147"/>
      <c r="L21" s="140" t="e">
        <f t="shared" si="0"/>
        <v>#NUM!</v>
      </c>
    </row>
    <row r="22" spans="1:12" x14ac:dyDescent="0.25">
      <c r="A22" s="138">
        <v>12</v>
      </c>
      <c r="B22" s="95" t="s">
        <v>529</v>
      </c>
      <c r="C22" s="139">
        <v>3803</v>
      </c>
      <c r="D22" s="147"/>
      <c r="E22" s="147"/>
      <c r="F22" s="147"/>
      <c r="G22" s="32">
        <v>123</v>
      </c>
      <c r="H22" s="32"/>
      <c r="I22" s="32"/>
      <c r="J22" s="32"/>
      <c r="K22" s="32"/>
      <c r="L22" s="140" t="e">
        <f t="shared" si="0"/>
        <v>#NUM!</v>
      </c>
    </row>
    <row r="23" spans="1:12" x14ac:dyDescent="0.25">
      <c r="A23" s="138">
        <v>13</v>
      </c>
      <c r="B23" s="139" t="s">
        <v>382</v>
      </c>
      <c r="C23" s="139">
        <v>5512</v>
      </c>
      <c r="D23" s="147"/>
      <c r="E23" s="147"/>
      <c r="F23" s="147">
        <v>145</v>
      </c>
      <c r="G23" s="32"/>
      <c r="H23" s="32"/>
      <c r="I23" s="32"/>
      <c r="J23" s="32"/>
      <c r="K23" s="32"/>
      <c r="L23" s="140" t="e">
        <f t="shared" si="0"/>
        <v>#NUM!</v>
      </c>
    </row>
    <row r="24" spans="1:12" x14ac:dyDescent="0.25">
      <c r="A24" s="138">
        <v>14</v>
      </c>
      <c r="B24" s="95" t="s">
        <v>544</v>
      </c>
      <c r="C24" s="139">
        <v>5958</v>
      </c>
      <c r="D24" s="32"/>
      <c r="E24" s="32"/>
      <c r="F24" s="32"/>
      <c r="G24" s="32"/>
      <c r="H24" s="32"/>
      <c r="I24" s="32"/>
      <c r="J24" s="32"/>
      <c r="K24" s="32"/>
      <c r="L24" s="140" t="e">
        <f t="shared" si="0"/>
        <v>#NUM!</v>
      </c>
    </row>
    <row r="25" spans="1:12" x14ac:dyDescent="0.25">
      <c r="A25" s="138">
        <v>15</v>
      </c>
      <c r="B25" s="139"/>
      <c r="C25" s="139"/>
      <c r="D25" s="32"/>
      <c r="E25" s="32"/>
      <c r="F25" s="32"/>
      <c r="G25" s="32"/>
      <c r="H25" s="32"/>
      <c r="I25" s="32"/>
      <c r="J25" s="32"/>
      <c r="K25" s="32"/>
      <c r="L25" s="140" t="e">
        <f t="shared" si="0"/>
        <v>#NUM!</v>
      </c>
    </row>
    <row r="26" spans="1:12" x14ac:dyDescent="0.25">
      <c r="A26" s="138">
        <v>16</v>
      </c>
      <c r="B26" s="139"/>
      <c r="C26" s="139"/>
      <c r="D26" s="32"/>
      <c r="E26" s="32"/>
      <c r="F26" s="32"/>
      <c r="G26" s="32"/>
      <c r="H26" s="32"/>
      <c r="I26" s="32"/>
      <c r="J26" s="32"/>
      <c r="K26" s="32"/>
      <c r="L26" s="140" t="e">
        <f t="shared" si="0"/>
        <v>#NUM!</v>
      </c>
    </row>
    <row r="27" spans="1:12" x14ac:dyDescent="0.25">
      <c r="A27" s="138">
        <v>17</v>
      </c>
      <c r="B27" s="139"/>
      <c r="C27" s="139"/>
      <c r="D27" s="32"/>
      <c r="E27" s="32"/>
      <c r="F27" s="32"/>
      <c r="G27" s="32"/>
      <c r="H27" s="145"/>
      <c r="I27" s="32"/>
      <c r="J27" s="95"/>
      <c r="K27" s="139"/>
      <c r="L27" s="140" t="e">
        <f t="shared" si="0"/>
        <v>#NUM!</v>
      </c>
    </row>
    <row r="28" spans="1:12" x14ac:dyDescent="0.25">
      <c r="A28" s="138">
        <v>18</v>
      </c>
      <c r="B28" s="139"/>
      <c r="C28" s="139"/>
      <c r="D28" s="32"/>
      <c r="E28" s="32"/>
      <c r="F28" s="32"/>
      <c r="G28" s="32"/>
      <c r="H28" s="145"/>
      <c r="I28" s="32"/>
      <c r="J28" s="95"/>
      <c r="K28" s="139"/>
      <c r="L28" s="140" t="e">
        <f t="shared" si="0"/>
        <v>#NUM!</v>
      </c>
    </row>
    <row r="29" spans="1:12" x14ac:dyDescent="0.25">
      <c r="A29" s="138">
        <v>19</v>
      </c>
      <c r="B29" s="139"/>
      <c r="C29" s="139"/>
      <c r="D29" s="32"/>
      <c r="E29" s="32"/>
      <c r="F29" s="32"/>
      <c r="G29" s="32"/>
      <c r="H29" s="145"/>
      <c r="I29" s="32"/>
      <c r="J29" s="95"/>
      <c r="K29" s="139"/>
      <c r="L29" s="140" t="e">
        <f t="shared" si="0"/>
        <v>#NUM!</v>
      </c>
    </row>
    <row r="30" spans="1:12" x14ac:dyDescent="0.25">
      <c r="A30" s="138">
        <v>20</v>
      </c>
      <c r="B30" s="139"/>
      <c r="C30" s="139"/>
      <c r="D30" s="32"/>
      <c r="E30" s="32"/>
      <c r="F30" s="32"/>
      <c r="G30" s="32"/>
      <c r="H30" s="145"/>
      <c r="I30" s="32"/>
      <c r="J30" s="95"/>
      <c r="K30" s="139"/>
      <c r="L30" s="140" t="e">
        <f t="shared" si="0"/>
        <v>#NUM!</v>
      </c>
    </row>
    <row r="31" spans="1:12" x14ac:dyDescent="0.25">
      <c r="A31" s="138">
        <v>21</v>
      </c>
      <c r="B31" s="139"/>
      <c r="C31" s="139"/>
      <c r="D31" s="32"/>
      <c r="E31" s="32"/>
      <c r="F31" s="32"/>
      <c r="G31" s="32"/>
      <c r="H31" s="145"/>
      <c r="I31" s="32"/>
      <c r="J31" s="95"/>
      <c r="K31" s="139"/>
      <c r="L31" s="140" t="e">
        <f t="shared" si="0"/>
        <v>#NUM!</v>
      </c>
    </row>
    <row r="32" spans="1:12" x14ac:dyDescent="0.25">
      <c r="A32" s="138">
        <v>22</v>
      </c>
      <c r="B32" s="139"/>
      <c r="C32" s="139"/>
      <c r="D32" s="32"/>
      <c r="E32" s="32"/>
      <c r="F32" s="32"/>
      <c r="G32" s="32"/>
      <c r="H32" s="145"/>
      <c r="I32" s="32"/>
      <c r="J32" s="95"/>
      <c r="K32" s="139"/>
      <c r="L32" s="140" t="e">
        <f t="shared" si="0"/>
        <v>#NUM!</v>
      </c>
    </row>
    <row r="33" spans="1:12" x14ac:dyDescent="0.25">
      <c r="A33" s="138">
        <v>23</v>
      </c>
      <c r="B33" s="139"/>
      <c r="C33" s="139"/>
      <c r="D33" s="32"/>
      <c r="E33" s="32"/>
      <c r="F33" s="32"/>
      <c r="G33" s="32"/>
      <c r="H33" s="145"/>
      <c r="I33" s="32"/>
      <c r="J33" s="95"/>
      <c r="K33" s="139"/>
      <c r="L33" s="140" t="e">
        <f t="shared" si="0"/>
        <v>#NUM!</v>
      </c>
    </row>
    <row r="34" spans="1:12" x14ac:dyDescent="0.25">
      <c r="A34" s="138">
        <v>24</v>
      </c>
      <c r="B34" s="139"/>
      <c r="C34" s="139"/>
      <c r="D34" s="32"/>
      <c r="E34" s="32"/>
      <c r="F34" s="32"/>
      <c r="G34" s="32"/>
      <c r="H34" s="145"/>
      <c r="I34" s="32"/>
      <c r="J34" s="95"/>
      <c r="K34" s="139"/>
      <c r="L34" s="140" t="e">
        <f t="shared" si="0"/>
        <v>#NUM!</v>
      </c>
    </row>
    <row r="35" spans="1:12" x14ac:dyDescent="0.25">
      <c r="A35" s="138">
        <v>25</v>
      </c>
      <c r="B35" s="139"/>
      <c r="C35" s="139"/>
      <c r="D35" s="32"/>
      <c r="E35" s="32"/>
      <c r="F35" s="32"/>
      <c r="G35" s="32"/>
      <c r="H35" s="145"/>
      <c r="I35" s="32"/>
      <c r="J35" s="95"/>
      <c r="K35" s="139"/>
      <c r="L35" s="140" t="e">
        <f t="shared" si="0"/>
        <v>#NUM!</v>
      </c>
    </row>
  </sheetData>
  <sortState xmlns:xlrd2="http://schemas.microsoft.com/office/spreadsheetml/2017/richdata2" ref="B11:L13">
    <sortCondition descending="1" ref="L11:L13"/>
  </sortState>
  <mergeCells count="5">
    <mergeCell ref="A1:B3"/>
    <mergeCell ref="D1:L8"/>
    <mergeCell ref="A4:B4"/>
    <mergeCell ref="A5:B5"/>
    <mergeCell ref="A6:B8"/>
  </mergeCells>
  <pageMargins left="0.25" right="0.25" top="0.75" bottom="0.75" header="0.3" footer="0.3"/>
  <pageSetup paperSize="9" scale="3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48B54"/>
    <pageSetUpPr fitToPage="1"/>
  </sheetPr>
  <dimension ref="A1:N48"/>
  <sheetViews>
    <sheetView topLeftCell="A4" zoomScale="112" zoomScaleNormal="112" workbookViewId="0">
      <selection activeCell="C13" sqref="C1:C1048576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9.85546875" hidden="1" customWidth="1"/>
    <col min="4" max="6" width="11.42578125" style="3"/>
    <col min="9" max="9" width="11.5703125" customWidth="1"/>
  </cols>
  <sheetData>
    <row r="1" spans="1:14" ht="26.25" x14ac:dyDescent="0.25">
      <c r="A1" s="713" t="s">
        <v>71</v>
      </c>
      <c r="B1" s="713"/>
      <c r="C1" s="532"/>
      <c r="D1" s="714"/>
      <c r="E1" s="714"/>
      <c r="F1" s="714"/>
      <c r="G1" s="714"/>
      <c r="H1" s="714"/>
      <c r="I1" s="714"/>
      <c r="J1" s="714"/>
      <c r="K1" s="714"/>
    </row>
    <row r="2" spans="1:14" ht="21" customHeight="1" x14ac:dyDescent="0.25">
      <c r="A2" s="713"/>
      <c r="B2" s="713"/>
      <c r="C2" s="532"/>
      <c r="D2" s="714"/>
      <c r="E2" s="714"/>
      <c r="F2" s="714"/>
      <c r="G2" s="714"/>
      <c r="H2" s="714"/>
      <c r="I2" s="714"/>
      <c r="J2" s="714"/>
      <c r="K2" s="714"/>
    </row>
    <row r="3" spans="1:14" ht="12" customHeight="1" x14ac:dyDescent="0.25">
      <c r="A3" s="713"/>
      <c r="B3" s="713"/>
      <c r="C3" s="532"/>
      <c r="D3" s="714"/>
      <c r="E3" s="714"/>
      <c r="F3" s="714"/>
      <c r="G3" s="714"/>
      <c r="H3" s="714"/>
      <c r="I3" s="714"/>
      <c r="J3" s="714"/>
      <c r="K3" s="714"/>
    </row>
    <row r="4" spans="1:14" ht="26.25" x14ac:dyDescent="0.25">
      <c r="A4" s="716" t="s">
        <v>57</v>
      </c>
      <c r="B4" s="716"/>
      <c r="C4" s="533"/>
      <c r="D4" s="714"/>
      <c r="E4" s="714"/>
      <c r="F4" s="714"/>
      <c r="G4" s="714"/>
      <c r="H4" s="714"/>
      <c r="I4" s="714"/>
      <c r="J4" s="714"/>
      <c r="K4" s="714"/>
      <c r="L4" s="20"/>
      <c r="M4" s="20"/>
      <c r="N4" s="20"/>
    </row>
    <row r="5" spans="1:14" x14ac:dyDescent="0.25">
      <c r="B5" s="118" t="s">
        <v>52</v>
      </c>
      <c r="C5" s="118"/>
      <c r="D5" s="714"/>
      <c r="E5" s="714"/>
      <c r="F5" s="714"/>
      <c r="G5" s="714"/>
      <c r="H5" s="714"/>
      <c r="I5" s="714"/>
      <c r="J5" s="714"/>
      <c r="K5" s="714"/>
    </row>
    <row r="6" spans="1:14" x14ac:dyDescent="0.25">
      <c r="A6" s="85"/>
      <c r="B6" s="118" t="s">
        <v>53</v>
      </c>
      <c r="C6" s="118"/>
      <c r="D6" s="714"/>
      <c r="E6" s="714"/>
      <c r="F6" s="714"/>
      <c r="G6" s="714"/>
      <c r="H6" s="714"/>
      <c r="I6" s="714"/>
      <c r="J6" s="714"/>
      <c r="K6" s="714"/>
    </row>
    <row r="7" spans="1:14" x14ac:dyDescent="0.25">
      <c r="A7" s="85"/>
      <c r="B7" s="18"/>
      <c r="C7" s="18"/>
      <c r="D7" s="715"/>
      <c r="E7" s="715"/>
      <c r="F7" s="715"/>
      <c r="G7" s="715"/>
      <c r="H7" s="715"/>
      <c r="I7" s="715"/>
      <c r="J7" s="715"/>
      <c r="K7" s="715"/>
    </row>
    <row r="8" spans="1:14" ht="15.75" thickBot="1" x14ac:dyDescent="0.3">
      <c r="A8" s="148" t="s">
        <v>0</v>
      </c>
      <c r="B8" s="148" t="s">
        <v>1</v>
      </c>
      <c r="C8" s="148" t="s">
        <v>412</v>
      </c>
      <c r="D8" s="148">
        <v>45340</v>
      </c>
      <c r="E8" s="148">
        <v>45361</v>
      </c>
      <c r="F8" s="148">
        <v>45403</v>
      </c>
      <c r="G8" s="148">
        <v>45458</v>
      </c>
      <c r="H8" s="148">
        <v>45500</v>
      </c>
      <c r="I8" s="148" t="s">
        <v>2</v>
      </c>
    </row>
    <row r="9" spans="1:14" ht="15" customHeight="1" x14ac:dyDescent="0.25">
      <c r="A9" s="472">
        <v>1</v>
      </c>
      <c r="B9" s="688" t="s">
        <v>75</v>
      </c>
      <c r="C9" s="689">
        <v>1927</v>
      </c>
      <c r="D9" s="686">
        <v>259</v>
      </c>
      <c r="E9" s="686">
        <v>264</v>
      </c>
      <c r="F9" s="686">
        <v>234</v>
      </c>
      <c r="G9" s="686">
        <v>269</v>
      </c>
      <c r="H9" s="686">
        <v>250</v>
      </c>
      <c r="I9" s="685">
        <f t="shared" ref="I9:I36" si="0">(LARGE(D9:G9,1)+LARGE(D9:G9,2)+LARGE(D9:G9,3))</f>
        <v>792</v>
      </c>
    </row>
    <row r="10" spans="1:14" x14ac:dyDescent="0.25">
      <c r="A10" s="134">
        <v>2</v>
      </c>
      <c r="B10" s="681" t="s">
        <v>99</v>
      </c>
      <c r="C10" s="682">
        <v>4011</v>
      </c>
      <c r="D10" s="151">
        <v>225</v>
      </c>
      <c r="E10" s="151"/>
      <c r="F10" s="151">
        <v>255</v>
      </c>
      <c r="G10" s="151">
        <v>256</v>
      </c>
      <c r="H10" s="151"/>
      <c r="I10" s="152">
        <f t="shared" si="0"/>
        <v>736</v>
      </c>
    </row>
    <row r="11" spans="1:14" x14ac:dyDescent="0.25">
      <c r="A11" s="138">
        <v>3</v>
      </c>
      <c r="B11" s="121" t="s">
        <v>77</v>
      </c>
      <c r="C11" s="222">
        <v>1932</v>
      </c>
      <c r="D11" s="153">
        <v>213</v>
      </c>
      <c r="E11" s="153">
        <v>220</v>
      </c>
      <c r="F11" s="153">
        <v>221</v>
      </c>
      <c r="G11" s="153"/>
      <c r="H11" s="151"/>
      <c r="I11" s="152">
        <f t="shared" si="0"/>
        <v>654</v>
      </c>
    </row>
    <row r="12" spans="1:14" x14ac:dyDescent="0.25">
      <c r="A12" s="138">
        <v>4</v>
      </c>
      <c r="B12" s="121" t="s">
        <v>107</v>
      </c>
      <c r="C12" s="222">
        <v>3702</v>
      </c>
      <c r="D12" s="153"/>
      <c r="E12" s="153">
        <v>200</v>
      </c>
      <c r="F12" s="153">
        <v>245</v>
      </c>
      <c r="G12" s="153">
        <v>193</v>
      </c>
      <c r="H12" s="151">
        <v>189</v>
      </c>
      <c r="I12" s="152">
        <f t="shared" si="0"/>
        <v>638</v>
      </c>
    </row>
    <row r="13" spans="1:14" x14ac:dyDescent="0.25">
      <c r="A13" s="138">
        <v>5</v>
      </c>
      <c r="B13" s="154" t="s">
        <v>160</v>
      </c>
      <c r="C13" s="146">
        <v>2262</v>
      </c>
      <c r="D13" s="147">
        <v>201</v>
      </c>
      <c r="E13" s="147"/>
      <c r="F13" s="147">
        <v>223</v>
      </c>
      <c r="G13" s="147">
        <v>211</v>
      </c>
      <c r="H13" s="136"/>
      <c r="I13" s="152">
        <f t="shared" si="0"/>
        <v>635</v>
      </c>
    </row>
    <row r="14" spans="1:14" x14ac:dyDescent="0.25">
      <c r="A14" s="138">
        <v>6</v>
      </c>
      <c r="B14" s="269" t="s">
        <v>156</v>
      </c>
      <c r="C14" s="181">
        <v>3239</v>
      </c>
      <c r="D14" s="174">
        <v>269</v>
      </c>
      <c r="E14" s="174">
        <v>257</v>
      </c>
      <c r="F14" s="174"/>
      <c r="G14" s="683"/>
      <c r="H14" s="684"/>
      <c r="I14" s="687" t="e">
        <f t="shared" si="0"/>
        <v>#NUM!</v>
      </c>
    </row>
    <row r="15" spans="1:14" x14ac:dyDescent="0.25">
      <c r="A15" s="138">
        <v>7</v>
      </c>
      <c r="B15" s="405" t="s">
        <v>157</v>
      </c>
      <c r="C15" s="323">
        <v>2078</v>
      </c>
      <c r="D15" s="153">
        <v>265</v>
      </c>
      <c r="E15" s="153">
        <v>253</v>
      </c>
      <c r="F15" s="153"/>
      <c r="G15" s="153"/>
      <c r="H15" s="151"/>
      <c r="I15" s="152" t="e">
        <f t="shared" si="0"/>
        <v>#NUM!</v>
      </c>
    </row>
    <row r="16" spans="1:14" x14ac:dyDescent="0.25">
      <c r="A16" s="138">
        <v>8</v>
      </c>
      <c r="B16" s="121" t="s">
        <v>152</v>
      </c>
      <c r="C16" s="222">
        <v>2091</v>
      </c>
      <c r="D16" s="153">
        <v>245</v>
      </c>
      <c r="E16" s="153"/>
      <c r="F16" s="153"/>
      <c r="G16" s="153"/>
      <c r="H16" s="151"/>
      <c r="I16" s="152" t="e">
        <f t="shared" si="0"/>
        <v>#NUM!</v>
      </c>
    </row>
    <row r="17" spans="1:9" x14ac:dyDescent="0.25">
      <c r="A17" s="138">
        <v>9</v>
      </c>
      <c r="B17" s="121" t="s">
        <v>105</v>
      </c>
      <c r="C17" s="222">
        <v>2464</v>
      </c>
      <c r="D17" s="153">
        <v>245</v>
      </c>
      <c r="E17" s="153"/>
      <c r="F17" s="153"/>
      <c r="G17" s="153"/>
      <c r="H17" s="151"/>
      <c r="I17" s="152" t="e">
        <f t="shared" si="0"/>
        <v>#NUM!</v>
      </c>
    </row>
    <row r="18" spans="1:9" x14ac:dyDescent="0.25">
      <c r="A18" s="138">
        <v>10</v>
      </c>
      <c r="B18" s="121" t="s">
        <v>145</v>
      </c>
      <c r="C18" s="222">
        <v>5109</v>
      </c>
      <c r="D18" s="153">
        <v>242</v>
      </c>
      <c r="E18" s="153"/>
      <c r="F18" s="153"/>
      <c r="G18" s="153"/>
      <c r="H18" s="151"/>
      <c r="I18" s="152" t="e">
        <f t="shared" si="0"/>
        <v>#NUM!</v>
      </c>
    </row>
    <row r="19" spans="1:9" x14ac:dyDescent="0.25">
      <c r="A19" s="138">
        <v>11</v>
      </c>
      <c r="B19" s="154" t="s">
        <v>158</v>
      </c>
      <c r="C19" s="146">
        <v>2367</v>
      </c>
      <c r="D19" s="147">
        <v>232</v>
      </c>
      <c r="E19" s="155"/>
      <c r="F19" s="147"/>
      <c r="G19" s="147"/>
      <c r="H19" s="136"/>
      <c r="I19" s="152" t="e">
        <f t="shared" si="0"/>
        <v>#NUM!</v>
      </c>
    </row>
    <row r="20" spans="1:9" x14ac:dyDescent="0.25">
      <c r="A20" s="138">
        <v>12</v>
      </c>
      <c r="B20" s="121" t="s">
        <v>106</v>
      </c>
      <c r="C20" s="222">
        <v>5711</v>
      </c>
      <c r="D20" s="153">
        <v>221</v>
      </c>
      <c r="E20" s="153">
        <v>158</v>
      </c>
      <c r="F20" s="153"/>
      <c r="G20" s="153"/>
      <c r="H20" s="151">
        <v>131</v>
      </c>
      <c r="I20" s="152" t="e">
        <f t="shared" si="0"/>
        <v>#NUM!</v>
      </c>
    </row>
    <row r="21" spans="1:9" x14ac:dyDescent="0.25">
      <c r="A21" s="138">
        <v>13</v>
      </c>
      <c r="B21" s="121" t="s">
        <v>159</v>
      </c>
      <c r="C21" s="222">
        <v>2188</v>
      </c>
      <c r="D21" s="153">
        <v>219</v>
      </c>
      <c r="E21" s="153"/>
      <c r="F21" s="153"/>
      <c r="G21" s="153">
        <v>193</v>
      </c>
      <c r="H21" s="151"/>
      <c r="I21" s="152" t="e">
        <f t="shared" si="0"/>
        <v>#NUM!</v>
      </c>
    </row>
    <row r="22" spans="1:9" x14ac:dyDescent="0.25">
      <c r="A22" s="138">
        <v>14</v>
      </c>
      <c r="B22" s="154" t="s">
        <v>161</v>
      </c>
      <c r="C22" s="146">
        <v>2013</v>
      </c>
      <c r="D22" s="147">
        <v>195</v>
      </c>
      <c r="E22" s="147"/>
      <c r="F22" s="147"/>
      <c r="G22" s="154"/>
      <c r="H22" s="621"/>
      <c r="I22" s="152" t="e">
        <f t="shared" si="0"/>
        <v>#NUM!</v>
      </c>
    </row>
    <row r="23" spans="1:9" x14ac:dyDescent="0.25">
      <c r="A23" s="138">
        <v>15</v>
      </c>
      <c r="B23" s="154" t="s">
        <v>162</v>
      </c>
      <c r="C23" s="146">
        <v>1742</v>
      </c>
      <c r="D23" s="147">
        <v>176</v>
      </c>
      <c r="E23" s="155"/>
      <c r="F23" s="147"/>
      <c r="G23" s="147"/>
      <c r="H23" s="136"/>
      <c r="I23" s="152" t="e">
        <f t="shared" si="0"/>
        <v>#NUM!</v>
      </c>
    </row>
    <row r="24" spans="1:9" x14ac:dyDescent="0.25">
      <c r="A24" s="138">
        <v>16</v>
      </c>
      <c r="B24" s="121" t="s">
        <v>163</v>
      </c>
      <c r="C24" s="222">
        <v>1860</v>
      </c>
      <c r="D24" s="153">
        <v>166</v>
      </c>
      <c r="E24" s="153"/>
      <c r="F24" s="153"/>
      <c r="G24" s="153"/>
      <c r="H24" s="151"/>
      <c r="I24" s="152" t="e">
        <f t="shared" si="0"/>
        <v>#NUM!</v>
      </c>
    </row>
    <row r="25" spans="1:9" x14ac:dyDescent="0.25">
      <c r="A25" s="138">
        <v>17</v>
      </c>
      <c r="B25" s="154" t="s">
        <v>164</v>
      </c>
      <c r="C25" s="146">
        <v>3891</v>
      </c>
      <c r="D25" s="147">
        <v>164</v>
      </c>
      <c r="E25" s="155"/>
      <c r="F25" s="147"/>
      <c r="G25" s="147"/>
      <c r="H25" s="136"/>
      <c r="I25" s="152" t="e">
        <f t="shared" si="0"/>
        <v>#NUM!</v>
      </c>
    </row>
    <row r="26" spans="1:9" x14ac:dyDescent="0.25">
      <c r="A26" s="138">
        <v>18</v>
      </c>
      <c r="B26" s="121" t="s">
        <v>201</v>
      </c>
      <c r="C26" s="222">
        <v>5889</v>
      </c>
      <c r="D26" s="153"/>
      <c r="E26" s="153">
        <v>236</v>
      </c>
      <c r="F26" s="153"/>
      <c r="G26" s="153"/>
      <c r="H26" s="151"/>
      <c r="I26" s="152" t="e">
        <f t="shared" si="0"/>
        <v>#NUM!</v>
      </c>
    </row>
    <row r="27" spans="1:9" x14ac:dyDescent="0.25">
      <c r="A27" s="138">
        <v>19</v>
      </c>
      <c r="B27" s="121" t="s">
        <v>41</v>
      </c>
      <c r="C27" s="222">
        <v>2157</v>
      </c>
      <c r="D27" s="153"/>
      <c r="E27" s="153">
        <v>220</v>
      </c>
      <c r="F27" s="153"/>
      <c r="G27" s="153"/>
      <c r="H27" s="151"/>
      <c r="I27" s="152" t="e">
        <f t="shared" si="0"/>
        <v>#NUM!</v>
      </c>
    </row>
    <row r="28" spans="1:9" x14ac:dyDescent="0.25">
      <c r="A28" s="138">
        <v>20</v>
      </c>
      <c r="B28" s="121" t="s">
        <v>202</v>
      </c>
      <c r="C28" s="222">
        <v>4050</v>
      </c>
      <c r="D28" s="153"/>
      <c r="E28" s="153">
        <v>26</v>
      </c>
      <c r="F28" s="153"/>
      <c r="G28" s="153"/>
      <c r="H28" s="151"/>
      <c r="I28" s="152" t="e">
        <f t="shared" si="0"/>
        <v>#NUM!</v>
      </c>
    </row>
    <row r="29" spans="1:9" x14ac:dyDescent="0.25">
      <c r="A29" s="138">
        <v>21</v>
      </c>
      <c r="B29" s="121" t="s">
        <v>205</v>
      </c>
      <c r="C29" s="222">
        <v>2348</v>
      </c>
      <c r="D29" s="147"/>
      <c r="E29" s="153"/>
      <c r="F29" s="147">
        <v>248</v>
      </c>
      <c r="G29" s="147">
        <v>252</v>
      </c>
      <c r="H29" s="136"/>
      <c r="I29" s="152" t="e">
        <f t="shared" si="0"/>
        <v>#NUM!</v>
      </c>
    </row>
    <row r="30" spans="1:9" x14ac:dyDescent="0.25">
      <c r="A30" s="138">
        <v>22</v>
      </c>
      <c r="B30" s="154" t="s">
        <v>236</v>
      </c>
      <c r="C30" s="146">
        <v>6610</v>
      </c>
      <c r="D30" s="147"/>
      <c r="E30" s="155"/>
      <c r="F30" s="147">
        <v>240</v>
      </c>
      <c r="G30" s="147">
        <v>194</v>
      </c>
      <c r="H30" s="136">
        <v>212</v>
      </c>
      <c r="I30" s="152" t="e">
        <f t="shared" si="0"/>
        <v>#NUM!</v>
      </c>
    </row>
    <row r="31" spans="1:9" x14ac:dyDescent="0.25">
      <c r="A31" s="138">
        <v>23</v>
      </c>
      <c r="B31" s="121" t="s">
        <v>313</v>
      </c>
      <c r="C31" s="222">
        <v>6612</v>
      </c>
      <c r="D31" s="153"/>
      <c r="E31" s="153"/>
      <c r="F31" s="153">
        <v>193</v>
      </c>
      <c r="G31" s="153"/>
      <c r="H31" s="151"/>
      <c r="I31" s="152" t="e">
        <f t="shared" si="0"/>
        <v>#NUM!</v>
      </c>
    </row>
    <row r="32" spans="1:9" x14ac:dyDescent="0.25">
      <c r="A32" s="138">
        <v>24</v>
      </c>
      <c r="B32" s="121" t="s">
        <v>425</v>
      </c>
      <c r="C32" s="222">
        <v>2063</v>
      </c>
      <c r="D32" s="153"/>
      <c r="E32" s="153"/>
      <c r="F32" s="153">
        <v>157</v>
      </c>
      <c r="G32" s="153"/>
      <c r="H32" s="151"/>
      <c r="I32" s="152" t="e">
        <f t="shared" si="0"/>
        <v>#NUM!</v>
      </c>
    </row>
    <row r="33" spans="1:9" x14ac:dyDescent="0.25">
      <c r="A33" s="138">
        <v>25</v>
      </c>
      <c r="B33" s="154" t="s">
        <v>426</v>
      </c>
      <c r="C33" s="146">
        <v>2242</v>
      </c>
      <c r="D33" s="147"/>
      <c r="E33" s="147"/>
      <c r="F33" s="147">
        <v>116</v>
      </c>
      <c r="G33" s="155"/>
      <c r="H33" s="622"/>
      <c r="I33" s="152" t="e">
        <f t="shared" si="0"/>
        <v>#NUM!</v>
      </c>
    </row>
    <row r="34" spans="1:9" x14ac:dyDescent="0.25">
      <c r="A34" s="138">
        <v>26</v>
      </c>
      <c r="B34" s="154" t="s">
        <v>499</v>
      </c>
      <c r="C34" s="146">
        <v>2305</v>
      </c>
      <c r="D34" s="147"/>
      <c r="E34" s="147"/>
      <c r="F34" s="147"/>
      <c r="G34" s="147">
        <v>272</v>
      </c>
      <c r="H34" s="136"/>
      <c r="I34" s="152" t="e">
        <f t="shared" si="0"/>
        <v>#NUM!</v>
      </c>
    </row>
    <row r="35" spans="1:9" x14ac:dyDescent="0.25">
      <c r="A35" s="138">
        <v>27</v>
      </c>
      <c r="B35" s="405" t="s">
        <v>324</v>
      </c>
      <c r="C35" s="323">
        <v>5679</v>
      </c>
      <c r="D35" s="153"/>
      <c r="E35" s="153"/>
      <c r="F35" s="153"/>
      <c r="G35" s="153">
        <v>187</v>
      </c>
      <c r="H35" s="151"/>
      <c r="I35" s="152" t="e">
        <f t="shared" si="0"/>
        <v>#NUM!</v>
      </c>
    </row>
    <row r="36" spans="1:9" x14ac:dyDescent="0.25">
      <c r="A36" s="138">
        <v>28</v>
      </c>
      <c r="B36" s="154" t="s">
        <v>86</v>
      </c>
      <c r="C36" s="146">
        <v>3892</v>
      </c>
      <c r="D36" s="147"/>
      <c r="E36" s="147"/>
      <c r="F36" s="147"/>
      <c r="G36" s="147">
        <v>143</v>
      </c>
      <c r="H36" s="136"/>
      <c r="I36" s="152" t="e">
        <f t="shared" si="0"/>
        <v>#NUM!</v>
      </c>
    </row>
    <row r="37" spans="1:9" x14ac:dyDescent="0.25">
      <c r="A37" s="138">
        <v>29</v>
      </c>
      <c r="B37" s="121" t="s">
        <v>580</v>
      </c>
      <c r="C37" s="222">
        <v>1743</v>
      </c>
      <c r="D37" s="153"/>
      <c r="E37" s="153"/>
      <c r="F37" s="153"/>
      <c r="G37" s="153"/>
      <c r="H37" s="151">
        <v>210</v>
      </c>
      <c r="I37" s="152" t="e">
        <f t="shared" ref="I37:I48" si="1">(LARGE(D37:G37,1)+LARGE(D37:G37,2)+LARGE(D37:G37,3))</f>
        <v>#NUM!</v>
      </c>
    </row>
    <row r="38" spans="1:9" x14ac:dyDescent="0.25">
      <c r="A38" s="138">
        <v>30</v>
      </c>
      <c r="B38" s="121" t="s">
        <v>621</v>
      </c>
      <c r="C38" s="222">
        <v>1882</v>
      </c>
      <c r="D38" s="153"/>
      <c r="E38" s="153"/>
      <c r="F38" s="153"/>
      <c r="G38" s="153"/>
      <c r="H38" s="151">
        <v>155</v>
      </c>
      <c r="I38" s="152" t="e">
        <f t="shared" si="1"/>
        <v>#NUM!</v>
      </c>
    </row>
    <row r="39" spans="1:9" x14ac:dyDescent="0.25">
      <c r="A39" s="138">
        <v>31</v>
      </c>
      <c r="B39" s="121" t="s">
        <v>622</v>
      </c>
      <c r="C39" s="222">
        <v>1675</v>
      </c>
      <c r="D39" s="153"/>
      <c r="E39" s="153"/>
      <c r="F39" s="153"/>
      <c r="G39" s="153"/>
      <c r="H39" s="151">
        <v>65</v>
      </c>
      <c r="I39" s="152" t="e">
        <f t="shared" si="1"/>
        <v>#NUM!</v>
      </c>
    </row>
    <row r="40" spans="1:9" x14ac:dyDescent="0.25">
      <c r="A40" s="138">
        <v>32</v>
      </c>
      <c r="B40" s="121" t="s">
        <v>623</v>
      </c>
      <c r="C40" s="222">
        <v>1992</v>
      </c>
      <c r="D40" s="153"/>
      <c r="E40" s="153"/>
      <c r="F40" s="153"/>
      <c r="G40" s="153"/>
      <c r="H40" s="151">
        <v>40</v>
      </c>
      <c r="I40" s="152" t="e">
        <f t="shared" si="1"/>
        <v>#NUM!</v>
      </c>
    </row>
    <row r="41" spans="1:9" x14ac:dyDescent="0.25">
      <c r="A41" s="138">
        <v>33</v>
      </c>
      <c r="B41" s="121"/>
      <c r="C41" s="121"/>
      <c r="D41" s="153"/>
      <c r="E41" s="153"/>
      <c r="F41" s="153"/>
      <c r="G41" s="156"/>
      <c r="H41" s="623"/>
      <c r="I41" s="152" t="e">
        <f t="shared" si="1"/>
        <v>#NUM!</v>
      </c>
    </row>
    <row r="42" spans="1:9" x14ac:dyDescent="0.25">
      <c r="A42" s="138">
        <v>34</v>
      </c>
      <c r="B42" s="121"/>
      <c r="C42" s="121"/>
      <c r="D42" s="153"/>
      <c r="E42" s="153"/>
      <c r="F42" s="153"/>
      <c r="G42" s="153"/>
      <c r="H42" s="151"/>
      <c r="I42" s="152" t="e">
        <f t="shared" si="1"/>
        <v>#NUM!</v>
      </c>
    </row>
    <row r="43" spans="1:9" x14ac:dyDescent="0.25">
      <c r="A43" s="138">
        <v>35</v>
      </c>
      <c r="B43" s="154"/>
      <c r="C43" s="154"/>
      <c r="D43" s="147"/>
      <c r="E43" s="147"/>
      <c r="F43" s="147"/>
      <c r="G43" s="147"/>
      <c r="H43" s="136"/>
      <c r="I43" s="152" t="e">
        <f t="shared" si="1"/>
        <v>#NUM!</v>
      </c>
    </row>
    <row r="44" spans="1:9" x14ac:dyDescent="0.25">
      <c r="A44" s="138">
        <v>36</v>
      </c>
      <c r="B44" s="121"/>
      <c r="C44" s="121"/>
      <c r="D44" s="153"/>
      <c r="E44" s="153"/>
      <c r="F44" s="153"/>
      <c r="G44" s="153"/>
      <c r="H44" s="151"/>
      <c r="I44" s="152" t="e">
        <f t="shared" si="1"/>
        <v>#NUM!</v>
      </c>
    </row>
    <row r="45" spans="1:9" x14ac:dyDescent="0.25">
      <c r="A45" s="138">
        <v>37</v>
      </c>
      <c r="B45" s="121"/>
      <c r="C45" s="121"/>
      <c r="D45" s="153"/>
      <c r="E45" s="153"/>
      <c r="F45" s="153"/>
      <c r="G45" s="153"/>
      <c r="H45" s="151"/>
      <c r="I45" s="152" t="e">
        <f t="shared" si="1"/>
        <v>#NUM!</v>
      </c>
    </row>
    <row r="46" spans="1:9" x14ac:dyDescent="0.25">
      <c r="A46" s="138">
        <v>38</v>
      </c>
      <c r="B46" s="121"/>
      <c r="C46" s="121"/>
      <c r="D46" s="153"/>
      <c r="E46" s="153"/>
      <c r="F46" s="153"/>
      <c r="G46" s="153"/>
      <c r="H46" s="151"/>
      <c r="I46" s="152" t="e">
        <f t="shared" si="1"/>
        <v>#NUM!</v>
      </c>
    </row>
    <row r="47" spans="1:9" x14ac:dyDescent="0.25">
      <c r="A47" s="138">
        <v>39</v>
      </c>
      <c r="B47" s="121"/>
      <c r="C47" s="121"/>
      <c r="D47" s="153"/>
      <c r="E47" s="153"/>
      <c r="F47" s="153"/>
      <c r="G47" s="153"/>
      <c r="H47" s="151"/>
      <c r="I47" s="152" t="e">
        <f t="shared" si="1"/>
        <v>#NUM!</v>
      </c>
    </row>
    <row r="48" spans="1:9" x14ac:dyDescent="0.25">
      <c r="A48" s="138">
        <v>40</v>
      </c>
      <c r="B48" s="121"/>
      <c r="C48" s="121"/>
      <c r="D48" s="153"/>
      <c r="E48" s="153"/>
      <c r="F48" s="153"/>
      <c r="G48" s="153"/>
      <c r="H48" s="151"/>
      <c r="I48" s="152" t="e">
        <f t="shared" si="1"/>
        <v>#NUM!</v>
      </c>
    </row>
  </sheetData>
  <sortState xmlns:xlrd2="http://schemas.microsoft.com/office/spreadsheetml/2017/richdata2" ref="B9:I13">
    <sortCondition descending="1" ref="I9:I13"/>
  </sortState>
  <mergeCells count="3">
    <mergeCell ref="A1:B3"/>
    <mergeCell ref="D1:K7"/>
    <mergeCell ref="A4:B4"/>
  </mergeCells>
  <pageMargins left="0.7" right="0.7" top="0.75" bottom="0.75" header="0.3" footer="0.3"/>
  <pageSetup paperSize="9" scale="6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T117"/>
  <sheetViews>
    <sheetView topLeftCell="A25" workbookViewId="0">
      <selection activeCell="C9" sqref="C1:C1048576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9.7109375" hidden="1" customWidth="1"/>
    <col min="4" max="4" width="9.42578125" style="36" customWidth="1"/>
    <col min="5" max="5" width="8.7109375" style="36" customWidth="1"/>
    <col min="6" max="7" width="9.5703125" customWidth="1"/>
    <col min="8" max="8" width="9" style="6" customWidth="1"/>
    <col min="9" max="9" width="8.28515625" style="6" customWidth="1"/>
    <col min="10" max="10" width="8.28515625" style="67" customWidth="1"/>
    <col min="11" max="14" width="8.28515625" style="6" customWidth="1"/>
    <col min="15" max="15" width="11.5703125" style="36" customWidth="1"/>
  </cols>
  <sheetData>
    <row r="1" spans="1:20" ht="15" customHeight="1" x14ac:dyDescent="0.25">
      <c r="A1" s="713" t="s">
        <v>71</v>
      </c>
      <c r="B1" s="713"/>
      <c r="C1" s="532"/>
      <c r="D1" s="714"/>
      <c r="E1" s="714"/>
      <c r="F1" s="714"/>
      <c r="G1" s="714"/>
      <c r="H1" s="714"/>
      <c r="I1" s="714"/>
      <c r="J1" s="714"/>
    </row>
    <row r="2" spans="1:20" ht="21" customHeight="1" x14ac:dyDescent="0.25">
      <c r="A2" s="713"/>
      <c r="B2" s="713"/>
      <c r="C2" s="532"/>
      <c r="D2" s="714"/>
      <c r="E2" s="714"/>
      <c r="F2" s="714"/>
      <c r="G2" s="714"/>
      <c r="H2" s="714"/>
      <c r="I2" s="714"/>
      <c r="J2" s="714"/>
    </row>
    <row r="3" spans="1:20" ht="12" customHeight="1" x14ac:dyDescent="0.25">
      <c r="A3" s="713"/>
      <c r="B3" s="713"/>
      <c r="C3" s="532"/>
      <c r="D3" s="714"/>
      <c r="E3" s="714"/>
      <c r="F3" s="714"/>
      <c r="G3" s="714"/>
      <c r="H3" s="714"/>
      <c r="I3" s="714"/>
      <c r="J3" s="714"/>
      <c r="K3" s="20"/>
      <c r="L3" s="20"/>
      <c r="M3" s="20"/>
      <c r="N3" s="20"/>
    </row>
    <row r="4" spans="1:20" ht="26.25" x14ac:dyDescent="0.25">
      <c r="A4" s="716" t="s">
        <v>58</v>
      </c>
      <c r="B4" s="716"/>
      <c r="C4" s="533"/>
      <c r="D4" s="714"/>
      <c r="E4" s="714"/>
      <c r="F4" s="714"/>
      <c r="G4" s="714"/>
      <c r="H4" s="714"/>
      <c r="I4" s="714"/>
      <c r="J4" s="714"/>
    </row>
    <row r="5" spans="1:20" ht="15" customHeight="1" x14ac:dyDescent="0.25">
      <c r="A5" s="717" t="s">
        <v>52</v>
      </c>
      <c r="B5" s="717"/>
      <c r="C5" s="534"/>
      <c r="D5" s="714"/>
      <c r="E5" s="714"/>
      <c r="F5" s="714"/>
      <c r="G5" s="714"/>
      <c r="H5" s="714"/>
      <c r="I5" s="714"/>
      <c r="J5" s="714"/>
    </row>
    <row r="6" spans="1:20" x14ac:dyDescent="0.25">
      <c r="A6" s="720" t="s">
        <v>53</v>
      </c>
      <c r="B6" s="720"/>
      <c r="C6" s="513"/>
      <c r="D6" s="714"/>
      <c r="E6" s="714"/>
      <c r="F6" s="714"/>
      <c r="G6" s="714"/>
      <c r="H6" s="714"/>
      <c r="I6" s="714"/>
      <c r="J6" s="714"/>
    </row>
    <row r="7" spans="1:20" ht="15.75" thickBot="1" x14ac:dyDescent="0.3">
      <c r="A7" s="722"/>
      <c r="B7" s="722"/>
      <c r="C7" s="513"/>
      <c r="D7" s="715"/>
      <c r="E7" s="715"/>
      <c r="F7" s="715"/>
      <c r="G7" s="715"/>
      <c r="H7" s="715"/>
      <c r="I7" s="715"/>
      <c r="J7" s="715"/>
    </row>
    <row r="8" spans="1:20" ht="15.75" thickBot="1" x14ac:dyDescent="0.3">
      <c r="A8" s="164" t="s">
        <v>0</v>
      </c>
      <c r="B8" s="165" t="s">
        <v>183</v>
      </c>
      <c r="C8" s="165" t="s">
        <v>412</v>
      </c>
      <c r="D8" s="167">
        <v>45368</v>
      </c>
      <c r="E8" s="167">
        <v>45445</v>
      </c>
      <c r="F8" s="167">
        <v>45451</v>
      </c>
      <c r="G8" s="167">
        <v>45455</v>
      </c>
      <c r="H8" s="167">
        <v>45459</v>
      </c>
      <c r="I8" s="167"/>
      <c r="J8" s="168"/>
      <c r="K8" s="167"/>
      <c r="L8" s="167"/>
      <c r="M8" s="169"/>
      <c r="N8" s="169"/>
      <c r="O8" s="170" t="s">
        <v>2</v>
      </c>
    </row>
    <row r="9" spans="1:20" ht="19.5" customHeight="1" x14ac:dyDescent="0.25">
      <c r="A9" s="369">
        <v>1</v>
      </c>
      <c r="B9" s="139" t="s">
        <v>205</v>
      </c>
      <c r="C9" s="139">
        <v>2348</v>
      </c>
      <c r="D9" s="153">
        <v>516</v>
      </c>
      <c r="E9" s="153">
        <v>503</v>
      </c>
      <c r="F9" s="153">
        <v>491</v>
      </c>
      <c r="G9" s="153"/>
      <c r="H9" s="171">
        <v>502</v>
      </c>
      <c r="I9" s="129"/>
      <c r="J9" s="129"/>
      <c r="K9" s="172"/>
      <c r="L9" s="473"/>
      <c r="M9" s="173"/>
      <c r="N9" s="173"/>
      <c r="O9" s="474">
        <f t="shared" ref="O9:O38" si="0">(LARGE(D9:N9,1)+LARGE(D9:N9,2)+LARGE(D9:N9,3))</f>
        <v>1521</v>
      </c>
    </row>
    <row r="10" spans="1:20" x14ac:dyDescent="0.25">
      <c r="A10" s="138">
        <v>2</v>
      </c>
      <c r="B10" s="139" t="s">
        <v>186</v>
      </c>
      <c r="C10" s="139">
        <v>1672</v>
      </c>
      <c r="D10" s="147">
        <v>409</v>
      </c>
      <c r="E10" s="147"/>
      <c r="F10" s="147">
        <v>424</v>
      </c>
      <c r="G10" s="153"/>
      <c r="H10" s="171">
        <v>441</v>
      </c>
      <c r="I10" s="129"/>
      <c r="J10" s="129"/>
      <c r="K10" s="172"/>
      <c r="L10" s="129"/>
      <c r="M10" s="173"/>
      <c r="N10" s="173"/>
      <c r="O10" s="152">
        <f t="shared" si="0"/>
        <v>1274</v>
      </c>
    </row>
    <row r="11" spans="1:20" x14ac:dyDescent="0.25">
      <c r="A11" s="138">
        <v>3</v>
      </c>
      <c r="B11" s="139" t="s">
        <v>511</v>
      </c>
      <c r="C11" s="139">
        <v>6849</v>
      </c>
      <c r="D11" s="146"/>
      <c r="E11" s="147">
        <v>391</v>
      </c>
      <c r="F11" s="146">
        <v>444</v>
      </c>
      <c r="G11" s="146">
        <v>409</v>
      </c>
      <c r="H11" s="323"/>
      <c r="I11" s="139"/>
      <c r="J11" s="139"/>
      <c r="K11" s="139"/>
      <c r="L11" s="129"/>
      <c r="M11" s="149"/>
      <c r="N11" s="149"/>
      <c r="O11" s="152">
        <f t="shared" si="0"/>
        <v>1244</v>
      </c>
    </row>
    <row r="12" spans="1:20" x14ac:dyDescent="0.25">
      <c r="A12" s="138">
        <v>4</v>
      </c>
      <c r="B12" s="139" t="s">
        <v>73</v>
      </c>
      <c r="C12" s="139">
        <v>1809</v>
      </c>
      <c r="D12" s="147">
        <v>511</v>
      </c>
      <c r="E12" s="147"/>
      <c r="F12" s="147"/>
      <c r="G12" s="153">
        <v>510</v>
      </c>
      <c r="H12" s="171"/>
      <c r="I12" s="129"/>
      <c r="J12" s="129"/>
      <c r="K12" s="129"/>
      <c r="L12" s="153"/>
      <c r="M12" s="129"/>
      <c r="N12" s="129"/>
      <c r="O12" s="152" t="e">
        <f t="shared" si="0"/>
        <v>#NUM!</v>
      </c>
    </row>
    <row r="13" spans="1:20" x14ac:dyDescent="0.25">
      <c r="A13" s="138">
        <v>5</v>
      </c>
      <c r="B13" s="95" t="s">
        <v>235</v>
      </c>
      <c r="C13" s="139">
        <v>6508</v>
      </c>
      <c r="D13" s="147">
        <v>501</v>
      </c>
      <c r="E13" s="147"/>
      <c r="F13" s="147"/>
      <c r="G13" s="153"/>
      <c r="H13" s="171"/>
      <c r="I13" s="129"/>
      <c r="J13" s="129"/>
      <c r="K13" s="172"/>
      <c r="L13" s="129"/>
      <c r="M13" s="173"/>
      <c r="N13" s="173"/>
      <c r="O13" s="152" t="e">
        <f t="shared" si="0"/>
        <v>#NUM!</v>
      </c>
    </row>
    <row r="14" spans="1:20" x14ac:dyDescent="0.25">
      <c r="A14" s="138">
        <v>6</v>
      </c>
      <c r="B14" s="139" t="s">
        <v>110</v>
      </c>
      <c r="C14" s="139">
        <v>6610</v>
      </c>
      <c r="D14" s="147">
        <v>497</v>
      </c>
      <c r="E14" s="147"/>
      <c r="F14" s="147">
        <v>498</v>
      </c>
      <c r="G14" s="153"/>
      <c r="H14" s="171"/>
      <c r="I14" s="129"/>
      <c r="J14" s="129"/>
      <c r="K14" s="172"/>
      <c r="L14" s="129"/>
      <c r="M14" s="173"/>
      <c r="N14" s="173"/>
      <c r="O14" s="152" t="e">
        <f t="shared" si="0"/>
        <v>#NUM!</v>
      </c>
      <c r="R14" s="118"/>
      <c r="S14" s="118"/>
      <c r="T14" s="118"/>
    </row>
    <row r="15" spans="1:20" x14ac:dyDescent="0.25">
      <c r="A15" s="138">
        <v>7</v>
      </c>
      <c r="B15" s="139" t="s">
        <v>237</v>
      </c>
      <c r="C15" s="139">
        <v>2091</v>
      </c>
      <c r="D15" s="147">
        <v>490</v>
      </c>
      <c r="E15" s="147"/>
      <c r="F15" s="147"/>
      <c r="G15" s="153"/>
      <c r="H15" s="171"/>
      <c r="I15" s="129"/>
      <c r="J15" s="129"/>
      <c r="K15" s="172"/>
      <c r="L15" s="129"/>
      <c r="M15" s="173"/>
      <c r="N15" s="173"/>
      <c r="O15" s="152" t="e">
        <f t="shared" si="0"/>
        <v>#NUM!</v>
      </c>
      <c r="R15" s="118"/>
      <c r="S15" s="118"/>
      <c r="T15" s="118"/>
    </row>
    <row r="16" spans="1:20" x14ac:dyDescent="0.25">
      <c r="A16" s="138">
        <v>8</v>
      </c>
      <c r="B16" s="139" t="s">
        <v>212</v>
      </c>
      <c r="C16" s="139">
        <v>6612</v>
      </c>
      <c r="D16" s="147">
        <v>490</v>
      </c>
      <c r="E16" s="147"/>
      <c r="F16" s="147"/>
      <c r="G16" s="153"/>
      <c r="H16" s="171"/>
      <c r="I16" s="129"/>
      <c r="J16" s="129"/>
      <c r="K16" s="172"/>
      <c r="L16" s="129"/>
      <c r="M16" s="173"/>
      <c r="N16" s="173"/>
      <c r="O16" s="152" t="e">
        <f t="shared" si="0"/>
        <v>#NUM!</v>
      </c>
    </row>
    <row r="17" spans="1:15" x14ac:dyDescent="0.25">
      <c r="A17" s="138">
        <v>9</v>
      </c>
      <c r="B17" s="139" t="s">
        <v>238</v>
      </c>
      <c r="C17" s="139">
        <v>1932</v>
      </c>
      <c r="D17" s="147">
        <v>482</v>
      </c>
      <c r="E17" s="147"/>
      <c r="F17" s="147"/>
      <c r="G17" s="153"/>
      <c r="H17" s="171"/>
      <c r="I17" s="175"/>
      <c r="J17" s="129"/>
      <c r="K17" s="129"/>
      <c r="L17" s="129"/>
      <c r="M17" s="173"/>
      <c r="N17" s="173"/>
      <c r="O17" s="152" t="e">
        <f t="shared" si="0"/>
        <v>#NUM!</v>
      </c>
    </row>
    <row r="18" spans="1:15" x14ac:dyDescent="0.25">
      <c r="A18" s="138">
        <v>10</v>
      </c>
      <c r="B18" s="139" t="s">
        <v>239</v>
      </c>
      <c r="C18" s="139">
        <v>3886</v>
      </c>
      <c r="D18" s="147">
        <v>458</v>
      </c>
      <c r="E18" s="147">
        <v>445</v>
      </c>
      <c r="F18" s="147"/>
      <c r="G18" s="153"/>
      <c r="H18" s="171"/>
      <c r="I18" s="129"/>
      <c r="J18" s="129"/>
      <c r="K18" s="129"/>
      <c r="L18" s="129"/>
      <c r="M18" s="173"/>
      <c r="N18" s="173"/>
      <c r="O18" s="152" t="e">
        <f t="shared" si="0"/>
        <v>#NUM!</v>
      </c>
    </row>
    <row r="19" spans="1:15" x14ac:dyDescent="0.25">
      <c r="A19" s="138">
        <v>11</v>
      </c>
      <c r="B19" s="95" t="s">
        <v>104</v>
      </c>
      <c r="C19" s="139">
        <v>6516</v>
      </c>
      <c r="D19" s="147">
        <v>458</v>
      </c>
      <c r="E19" s="147"/>
      <c r="F19" s="147">
        <v>485</v>
      </c>
      <c r="G19" s="153"/>
      <c r="H19" s="171"/>
      <c r="I19" s="129"/>
      <c r="J19" s="129"/>
      <c r="K19" s="172"/>
      <c r="L19" s="129"/>
      <c r="M19" s="173"/>
      <c r="N19" s="173"/>
      <c r="O19" s="152" t="e">
        <f t="shared" si="0"/>
        <v>#NUM!</v>
      </c>
    </row>
    <row r="20" spans="1:15" x14ac:dyDescent="0.25">
      <c r="A20" s="138">
        <v>12</v>
      </c>
      <c r="B20" s="139" t="s">
        <v>240</v>
      </c>
      <c r="C20" s="139">
        <v>6123</v>
      </c>
      <c r="D20" s="147">
        <v>427</v>
      </c>
      <c r="E20" s="147"/>
      <c r="F20" s="147"/>
      <c r="G20" s="153"/>
      <c r="H20" s="171"/>
      <c r="I20" s="129"/>
      <c r="J20" s="129"/>
      <c r="K20" s="172"/>
      <c r="L20" s="129"/>
      <c r="M20" s="173"/>
      <c r="N20" s="173"/>
      <c r="O20" s="152" t="e">
        <f t="shared" si="0"/>
        <v>#NUM!</v>
      </c>
    </row>
    <row r="21" spans="1:15" x14ac:dyDescent="0.25">
      <c r="A21" s="138">
        <v>13</v>
      </c>
      <c r="B21" s="95" t="s">
        <v>241</v>
      </c>
      <c r="C21" s="139">
        <v>2490</v>
      </c>
      <c r="D21" s="147">
        <v>425</v>
      </c>
      <c r="E21" s="147"/>
      <c r="F21" s="147"/>
      <c r="G21" s="153"/>
      <c r="H21" s="171"/>
      <c r="I21" s="129"/>
      <c r="J21" s="129"/>
      <c r="K21" s="175"/>
      <c r="L21" s="129"/>
      <c r="M21" s="173"/>
      <c r="N21" s="173"/>
      <c r="O21" s="152" t="e">
        <f t="shared" si="0"/>
        <v>#NUM!</v>
      </c>
    </row>
    <row r="22" spans="1:15" x14ac:dyDescent="0.25">
      <c r="A22" s="138">
        <v>14</v>
      </c>
      <c r="B22" s="139" t="s">
        <v>242</v>
      </c>
      <c r="C22" s="139">
        <v>6687</v>
      </c>
      <c r="D22" s="153">
        <v>420</v>
      </c>
      <c r="E22" s="153"/>
      <c r="F22" s="153"/>
      <c r="G22" s="153"/>
      <c r="H22" s="171"/>
      <c r="I22" s="129"/>
      <c r="J22" s="129"/>
      <c r="K22" s="172"/>
      <c r="L22" s="129"/>
      <c r="M22" s="173"/>
      <c r="N22" s="173"/>
      <c r="O22" s="152" t="e">
        <f t="shared" si="0"/>
        <v>#NUM!</v>
      </c>
    </row>
    <row r="23" spans="1:15" x14ac:dyDescent="0.25">
      <c r="A23" s="138">
        <v>15</v>
      </c>
      <c r="B23" s="95" t="s">
        <v>243</v>
      </c>
      <c r="C23" s="139">
        <v>1829</v>
      </c>
      <c r="D23" s="147">
        <v>401</v>
      </c>
      <c r="E23" s="147"/>
      <c r="F23" s="147"/>
      <c r="G23" s="153"/>
      <c r="H23" s="171"/>
      <c r="I23" s="129"/>
      <c r="J23" s="129"/>
      <c r="K23" s="129"/>
      <c r="L23" s="129"/>
      <c r="M23" s="173"/>
      <c r="N23" s="173"/>
      <c r="O23" s="152" t="e">
        <f t="shared" si="0"/>
        <v>#NUM!</v>
      </c>
    </row>
    <row r="24" spans="1:15" x14ac:dyDescent="0.25">
      <c r="A24" s="138">
        <v>16</v>
      </c>
      <c r="B24" s="95" t="s">
        <v>244</v>
      </c>
      <c r="C24" s="139">
        <v>5456</v>
      </c>
      <c r="D24" s="147">
        <v>400</v>
      </c>
      <c r="E24" s="147"/>
      <c r="F24" s="147"/>
      <c r="G24" s="153"/>
      <c r="H24" s="171"/>
      <c r="I24" s="129"/>
      <c r="J24" s="129"/>
      <c r="K24" s="172"/>
      <c r="L24" s="129"/>
      <c r="M24" s="173"/>
      <c r="N24" s="173"/>
      <c r="O24" s="152" t="e">
        <f t="shared" si="0"/>
        <v>#NUM!</v>
      </c>
    </row>
    <row r="25" spans="1:15" x14ac:dyDescent="0.25">
      <c r="A25" s="138">
        <v>17</v>
      </c>
      <c r="B25" s="406" t="s">
        <v>199</v>
      </c>
      <c r="C25" s="406">
        <v>2149</v>
      </c>
      <c r="D25" s="207">
        <v>369</v>
      </c>
      <c r="E25" s="147"/>
      <c r="F25" s="147"/>
      <c r="G25" s="153"/>
      <c r="H25" s="171"/>
      <c r="I25" s="129"/>
      <c r="J25" s="129"/>
      <c r="K25" s="172"/>
      <c r="L25" s="129"/>
      <c r="M25" s="173"/>
      <c r="N25" s="173"/>
      <c r="O25" s="152" t="e">
        <f t="shared" si="0"/>
        <v>#NUM!</v>
      </c>
    </row>
    <row r="26" spans="1:15" x14ac:dyDescent="0.25">
      <c r="A26" s="138">
        <v>18</v>
      </c>
      <c r="B26" s="95" t="s">
        <v>245</v>
      </c>
      <c r="C26" s="139">
        <v>5451</v>
      </c>
      <c r="D26" s="147">
        <v>352</v>
      </c>
      <c r="E26" s="147"/>
      <c r="F26" s="147"/>
      <c r="G26" s="153"/>
      <c r="H26" s="171"/>
      <c r="I26" s="129"/>
      <c r="J26" s="129"/>
      <c r="K26" s="172"/>
      <c r="L26" s="129"/>
      <c r="M26" s="173"/>
      <c r="N26" s="173"/>
      <c r="O26" s="152" t="e">
        <f t="shared" si="0"/>
        <v>#NUM!</v>
      </c>
    </row>
    <row r="27" spans="1:15" x14ac:dyDescent="0.25">
      <c r="A27" s="138">
        <v>19</v>
      </c>
      <c r="B27" s="176" t="s">
        <v>246</v>
      </c>
      <c r="C27" s="406">
        <v>4814</v>
      </c>
      <c r="D27" s="147">
        <v>347</v>
      </c>
      <c r="E27" s="147"/>
      <c r="F27" s="147"/>
      <c r="G27" s="153"/>
      <c r="H27" s="171"/>
      <c r="I27" s="129"/>
      <c r="J27" s="129"/>
      <c r="K27" s="175"/>
      <c r="L27" s="129"/>
      <c r="M27" s="173"/>
      <c r="N27" s="173"/>
      <c r="O27" s="152" t="e">
        <f t="shared" si="0"/>
        <v>#NUM!</v>
      </c>
    </row>
    <row r="28" spans="1:15" x14ac:dyDescent="0.25">
      <c r="A28" s="138">
        <v>20</v>
      </c>
      <c r="B28" s="139" t="s">
        <v>247</v>
      </c>
      <c r="C28" s="139">
        <v>3966</v>
      </c>
      <c r="D28" s="147">
        <v>310</v>
      </c>
      <c r="E28" s="147"/>
      <c r="F28" s="147"/>
      <c r="G28" s="153"/>
      <c r="H28" s="171"/>
      <c r="I28" s="129"/>
      <c r="J28" s="129"/>
      <c r="K28" s="172"/>
      <c r="L28" s="129"/>
      <c r="M28" s="173"/>
      <c r="N28" s="173"/>
      <c r="O28" s="152" t="e">
        <f t="shared" si="0"/>
        <v>#NUM!</v>
      </c>
    </row>
    <row r="29" spans="1:15" x14ac:dyDescent="0.25">
      <c r="A29" s="138">
        <v>21</v>
      </c>
      <c r="B29" s="139" t="s">
        <v>324</v>
      </c>
      <c r="C29" s="139">
        <v>5679</v>
      </c>
      <c r="D29" s="147"/>
      <c r="E29" s="147"/>
      <c r="F29" s="147">
        <v>408</v>
      </c>
      <c r="G29" s="153"/>
      <c r="H29" s="171"/>
      <c r="I29" s="129"/>
      <c r="J29" s="129"/>
      <c r="K29" s="172"/>
      <c r="L29" s="129"/>
      <c r="M29" s="173"/>
      <c r="N29" s="173"/>
      <c r="O29" s="152" t="e">
        <f t="shared" si="0"/>
        <v>#NUM!</v>
      </c>
    </row>
    <row r="30" spans="1:15" x14ac:dyDescent="0.25">
      <c r="A30" s="138">
        <v>22</v>
      </c>
      <c r="B30" s="139" t="s">
        <v>460</v>
      </c>
      <c r="C30" s="139">
        <v>1929</v>
      </c>
      <c r="D30" s="171"/>
      <c r="E30" s="153">
        <v>544</v>
      </c>
      <c r="F30" s="153">
        <v>551</v>
      </c>
      <c r="G30" s="153"/>
      <c r="H30" s="171"/>
      <c r="I30" s="129"/>
      <c r="J30" s="129"/>
      <c r="K30" s="172"/>
      <c r="L30" s="129"/>
      <c r="M30" s="173"/>
      <c r="N30" s="173"/>
      <c r="O30" s="152" t="e">
        <f t="shared" si="0"/>
        <v>#NUM!</v>
      </c>
    </row>
    <row r="31" spans="1:15" x14ac:dyDescent="0.25">
      <c r="A31" s="138">
        <v>23</v>
      </c>
      <c r="B31" s="181" t="s">
        <v>499</v>
      </c>
      <c r="C31" s="181">
        <v>2305</v>
      </c>
      <c r="D31" s="207"/>
      <c r="E31" s="147">
        <v>525</v>
      </c>
      <c r="F31" s="147">
        <v>525</v>
      </c>
      <c r="G31" s="153"/>
      <c r="H31" s="171"/>
      <c r="I31" s="129"/>
      <c r="J31" s="129"/>
      <c r="K31" s="172"/>
      <c r="L31" s="129"/>
      <c r="M31" s="173"/>
      <c r="N31" s="173"/>
      <c r="O31" s="152" t="e">
        <f t="shared" si="0"/>
        <v>#NUM!</v>
      </c>
    </row>
    <row r="32" spans="1:15" x14ac:dyDescent="0.25">
      <c r="A32" s="138">
        <v>24</v>
      </c>
      <c r="B32" s="95" t="s">
        <v>30</v>
      </c>
      <c r="C32" s="139">
        <v>2110</v>
      </c>
      <c r="D32" s="147"/>
      <c r="E32" s="147">
        <v>509</v>
      </c>
      <c r="F32" s="147"/>
      <c r="G32" s="153"/>
      <c r="H32" s="171">
        <v>517</v>
      </c>
      <c r="I32" s="129"/>
      <c r="J32" s="129"/>
      <c r="K32" s="172"/>
      <c r="L32" s="129"/>
      <c r="M32" s="173"/>
      <c r="N32" s="173"/>
      <c r="O32" s="152" t="e">
        <f t="shared" si="0"/>
        <v>#NUM!</v>
      </c>
    </row>
    <row r="33" spans="1:15" x14ac:dyDescent="0.25">
      <c r="A33" s="138">
        <v>25</v>
      </c>
      <c r="B33" s="139" t="s">
        <v>313</v>
      </c>
      <c r="C33" s="139">
        <v>6612</v>
      </c>
      <c r="D33" s="147"/>
      <c r="E33" s="147">
        <v>496</v>
      </c>
      <c r="F33" s="147">
        <v>513</v>
      </c>
      <c r="G33" s="153"/>
      <c r="H33" s="171"/>
      <c r="I33" s="129"/>
      <c r="J33" s="129"/>
      <c r="K33" s="172"/>
      <c r="L33" s="129"/>
      <c r="M33" s="173"/>
      <c r="N33" s="173"/>
      <c r="O33" s="152" t="e">
        <f t="shared" si="0"/>
        <v>#NUM!</v>
      </c>
    </row>
    <row r="34" spans="1:15" x14ac:dyDescent="0.25">
      <c r="A34" s="138">
        <v>26</v>
      </c>
      <c r="B34" s="179" t="s">
        <v>157</v>
      </c>
      <c r="C34" s="149">
        <v>2078</v>
      </c>
      <c r="D34" s="136"/>
      <c r="E34" s="136">
        <v>487</v>
      </c>
      <c r="F34" s="147"/>
      <c r="G34" s="153"/>
      <c r="H34" s="171"/>
      <c r="I34" s="129"/>
      <c r="J34" s="129"/>
      <c r="K34" s="172"/>
      <c r="L34" s="129"/>
      <c r="M34" s="173"/>
      <c r="N34" s="173"/>
      <c r="O34" s="152" t="e">
        <f t="shared" si="0"/>
        <v>#NUM!</v>
      </c>
    </row>
    <row r="35" spans="1:15" x14ac:dyDescent="0.25">
      <c r="A35" s="138">
        <v>27</v>
      </c>
      <c r="B35" s="149" t="s">
        <v>77</v>
      </c>
      <c r="C35" s="149">
        <v>1932</v>
      </c>
      <c r="D35" s="136"/>
      <c r="E35" s="136">
        <v>485</v>
      </c>
      <c r="F35" s="136"/>
      <c r="G35" s="151"/>
      <c r="H35" s="699"/>
      <c r="I35" s="173"/>
      <c r="J35" s="173"/>
      <c r="K35" s="173"/>
      <c r="L35" s="173"/>
      <c r="M35" s="173"/>
      <c r="N35" s="173"/>
      <c r="O35" s="152" t="e">
        <f t="shared" si="0"/>
        <v>#NUM!</v>
      </c>
    </row>
    <row r="36" spans="1:15" x14ac:dyDescent="0.25">
      <c r="A36" s="138">
        <v>28</v>
      </c>
      <c r="B36" s="139" t="s">
        <v>504</v>
      </c>
      <c r="C36" s="139">
        <v>6915</v>
      </c>
      <c r="D36" s="147"/>
      <c r="E36" s="147">
        <v>351</v>
      </c>
      <c r="F36" s="147"/>
      <c r="G36" s="153">
        <v>373</v>
      </c>
      <c r="H36" s="171"/>
      <c r="I36" s="129"/>
      <c r="J36" s="129"/>
      <c r="K36" s="172"/>
      <c r="L36" s="129"/>
      <c r="M36" s="173"/>
      <c r="N36" s="173"/>
      <c r="O36" s="152" t="e">
        <f t="shared" si="0"/>
        <v>#NUM!</v>
      </c>
    </row>
    <row r="37" spans="1:15" x14ac:dyDescent="0.25">
      <c r="A37" s="138">
        <v>29</v>
      </c>
      <c r="B37" s="139" t="s">
        <v>505</v>
      </c>
      <c r="C37" s="139">
        <v>2508</v>
      </c>
      <c r="D37" s="147"/>
      <c r="E37" s="147">
        <v>227</v>
      </c>
      <c r="F37" s="147"/>
      <c r="G37" s="153"/>
      <c r="H37" s="171"/>
      <c r="I37" s="129"/>
      <c r="J37" s="129"/>
      <c r="K37" s="172"/>
      <c r="L37" s="129"/>
      <c r="M37" s="173"/>
      <c r="N37" s="173"/>
      <c r="O37" s="152" t="e">
        <f t="shared" si="0"/>
        <v>#NUM!</v>
      </c>
    </row>
    <row r="38" spans="1:15" x14ac:dyDescent="0.25">
      <c r="A38" s="138">
        <v>30</v>
      </c>
      <c r="B38" s="139" t="s">
        <v>506</v>
      </c>
      <c r="C38" s="139">
        <v>2437</v>
      </c>
      <c r="D38" s="147"/>
      <c r="E38" s="147">
        <v>167</v>
      </c>
      <c r="F38" s="147"/>
      <c r="G38" s="153"/>
      <c r="H38" s="171"/>
      <c r="I38" s="129"/>
      <c r="J38" s="129"/>
      <c r="K38" s="172"/>
      <c r="L38" s="129"/>
      <c r="M38" s="173"/>
      <c r="N38" s="173"/>
      <c r="O38" s="152" t="e">
        <f t="shared" si="0"/>
        <v>#NUM!</v>
      </c>
    </row>
    <row r="39" spans="1:15" x14ac:dyDescent="0.25">
      <c r="A39" s="138">
        <v>31</v>
      </c>
      <c r="B39" s="139" t="s">
        <v>512</v>
      </c>
      <c r="C39" s="139">
        <v>3805</v>
      </c>
      <c r="D39" s="146"/>
      <c r="E39" s="146">
        <v>219</v>
      </c>
      <c r="F39" s="146"/>
      <c r="G39" s="146"/>
      <c r="H39" s="323"/>
      <c r="I39" s="139"/>
      <c r="J39" s="139"/>
      <c r="K39" s="139"/>
      <c r="L39" s="129"/>
      <c r="M39" s="149"/>
      <c r="N39" s="149"/>
      <c r="O39" s="152" t="e">
        <f t="shared" ref="O39:O51" si="1">(LARGE(D39:N39,1)+LARGE(D39:N39,2)+LARGE(D39:N39,3))</f>
        <v>#NUM!</v>
      </c>
    </row>
    <row r="40" spans="1:15" x14ac:dyDescent="0.25">
      <c r="A40" s="138">
        <v>32</v>
      </c>
      <c r="B40" s="139" t="s">
        <v>75</v>
      </c>
      <c r="C40" s="139">
        <v>1927</v>
      </c>
      <c r="D40" s="146"/>
      <c r="E40" s="146"/>
      <c r="F40" s="146">
        <v>540</v>
      </c>
      <c r="G40" s="146"/>
      <c r="H40" s="207">
        <v>525</v>
      </c>
      <c r="I40" s="139"/>
      <c r="J40" s="139"/>
      <c r="K40" s="139"/>
      <c r="L40" s="129"/>
      <c r="M40" s="149"/>
      <c r="N40" s="149"/>
      <c r="O40" s="152" t="e">
        <f t="shared" si="1"/>
        <v>#NUM!</v>
      </c>
    </row>
    <row r="41" spans="1:15" x14ac:dyDescent="0.25">
      <c r="A41" s="138">
        <v>33</v>
      </c>
      <c r="B41" s="139" t="s">
        <v>99</v>
      </c>
      <c r="C41" s="139">
        <v>4011</v>
      </c>
      <c r="D41" s="146"/>
      <c r="E41" s="146"/>
      <c r="F41" s="146">
        <v>519</v>
      </c>
      <c r="G41" s="146"/>
      <c r="H41" s="207">
        <v>482</v>
      </c>
      <c r="I41" s="139"/>
      <c r="J41" s="139"/>
      <c r="K41" s="139"/>
      <c r="L41" s="129"/>
      <c r="M41" s="149"/>
      <c r="N41" s="149"/>
      <c r="O41" s="152" t="e">
        <f t="shared" si="1"/>
        <v>#NUM!</v>
      </c>
    </row>
    <row r="42" spans="1:15" x14ac:dyDescent="0.25">
      <c r="A42" s="138">
        <v>34</v>
      </c>
      <c r="B42" s="139" t="s">
        <v>517</v>
      </c>
      <c r="C42" s="139">
        <v>2247</v>
      </c>
      <c r="D42" s="146"/>
      <c r="E42" s="146"/>
      <c r="F42" s="146">
        <v>496</v>
      </c>
      <c r="G42" s="146"/>
      <c r="H42" s="207"/>
      <c r="I42" s="139"/>
      <c r="J42" s="139"/>
      <c r="K42" s="139"/>
      <c r="L42" s="129"/>
      <c r="M42" s="149"/>
      <c r="N42" s="149"/>
      <c r="O42" s="152" t="e">
        <f t="shared" si="1"/>
        <v>#NUM!</v>
      </c>
    </row>
    <row r="43" spans="1:15" x14ac:dyDescent="0.25">
      <c r="A43" s="138">
        <v>35</v>
      </c>
      <c r="B43" s="139" t="s">
        <v>518</v>
      </c>
      <c r="C43" s="139">
        <v>2093</v>
      </c>
      <c r="D43" s="146"/>
      <c r="E43" s="146"/>
      <c r="F43" s="146">
        <v>421</v>
      </c>
      <c r="G43" s="146"/>
      <c r="H43" s="207"/>
      <c r="I43" s="139"/>
      <c r="J43" s="139"/>
      <c r="K43" s="139"/>
      <c r="L43" s="129"/>
      <c r="M43" s="149"/>
      <c r="N43" s="149"/>
      <c r="O43" s="152" t="e">
        <f t="shared" si="1"/>
        <v>#NUM!</v>
      </c>
    </row>
    <row r="44" spans="1:15" x14ac:dyDescent="0.25">
      <c r="A44" s="138">
        <v>36</v>
      </c>
      <c r="B44" s="139" t="s">
        <v>408</v>
      </c>
      <c r="C44" s="139">
        <v>2273</v>
      </c>
      <c r="D44" s="146"/>
      <c r="E44" s="146"/>
      <c r="F44" s="146">
        <v>414</v>
      </c>
      <c r="G44" s="146"/>
      <c r="H44" s="207"/>
      <c r="I44" s="139"/>
      <c r="J44" s="139"/>
      <c r="K44" s="139"/>
      <c r="L44" s="129"/>
      <c r="M44" s="149"/>
      <c r="N44" s="149"/>
      <c r="O44" s="152" t="e">
        <f t="shared" si="1"/>
        <v>#NUM!</v>
      </c>
    </row>
    <row r="45" spans="1:15" x14ac:dyDescent="0.25">
      <c r="A45" s="138">
        <v>37</v>
      </c>
      <c r="B45" s="139" t="s">
        <v>338</v>
      </c>
      <c r="C45" s="139">
        <v>2353</v>
      </c>
      <c r="D45" s="146"/>
      <c r="E45" s="146"/>
      <c r="F45" s="146">
        <v>396</v>
      </c>
      <c r="G45" s="146"/>
      <c r="H45" s="207"/>
      <c r="I45" s="139"/>
      <c r="J45" s="139"/>
      <c r="K45" s="139"/>
      <c r="L45" s="129"/>
      <c r="M45" s="149"/>
      <c r="N45" s="149"/>
      <c r="O45" s="152" t="e">
        <f t="shared" si="1"/>
        <v>#NUM!</v>
      </c>
    </row>
    <row r="46" spans="1:15" x14ac:dyDescent="0.25">
      <c r="A46" s="138">
        <v>38</v>
      </c>
      <c r="B46" s="139" t="s">
        <v>486</v>
      </c>
      <c r="C46" s="139">
        <v>6407</v>
      </c>
      <c r="D46" s="146"/>
      <c r="E46" s="146"/>
      <c r="F46" s="146">
        <v>362</v>
      </c>
      <c r="G46" s="146"/>
      <c r="H46" s="207"/>
      <c r="I46" s="139"/>
      <c r="J46" s="139"/>
      <c r="K46" s="139"/>
      <c r="L46" s="129"/>
      <c r="M46" s="149"/>
      <c r="N46" s="149"/>
      <c r="O46" s="152" t="e">
        <f t="shared" si="1"/>
        <v>#NUM!</v>
      </c>
    </row>
    <row r="47" spans="1:15" x14ac:dyDescent="0.25">
      <c r="A47" s="138">
        <v>39</v>
      </c>
      <c r="B47" s="139" t="s">
        <v>112</v>
      </c>
      <c r="C47" s="139">
        <v>3189</v>
      </c>
      <c r="D47" s="146"/>
      <c r="E47" s="146"/>
      <c r="F47" s="146"/>
      <c r="G47" s="146">
        <v>503</v>
      </c>
      <c r="H47" s="207"/>
      <c r="I47" s="139"/>
      <c r="J47" s="139"/>
      <c r="K47" s="139"/>
      <c r="L47" s="129"/>
      <c r="M47" s="149"/>
      <c r="N47" s="149"/>
      <c r="O47" s="152" t="e">
        <f t="shared" si="1"/>
        <v>#NUM!</v>
      </c>
    </row>
    <row r="48" spans="1:15" x14ac:dyDescent="0.25">
      <c r="A48" s="138">
        <v>40</v>
      </c>
      <c r="B48" s="139" t="s">
        <v>538</v>
      </c>
      <c r="C48" s="139">
        <v>4055</v>
      </c>
      <c r="D48" s="146"/>
      <c r="E48" s="146"/>
      <c r="F48" s="146"/>
      <c r="G48" s="146">
        <v>365</v>
      </c>
      <c r="H48" s="207"/>
      <c r="I48" s="139"/>
      <c r="J48" s="139"/>
      <c r="K48" s="139"/>
      <c r="L48" s="129"/>
      <c r="M48" s="149"/>
      <c r="N48" s="149"/>
      <c r="O48" s="152" t="e">
        <f t="shared" si="1"/>
        <v>#NUM!</v>
      </c>
    </row>
    <row r="49" spans="1:15" x14ac:dyDescent="0.25">
      <c r="A49" s="138">
        <v>41</v>
      </c>
      <c r="B49" s="139" t="s">
        <v>539</v>
      </c>
      <c r="C49" s="139">
        <v>2438</v>
      </c>
      <c r="D49" s="146"/>
      <c r="E49" s="146"/>
      <c r="F49" s="146"/>
      <c r="G49" s="146">
        <v>310</v>
      </c>
      <c r="H49" s="207"/>
      <c r="I49" s="139"/>
      <c r="J49" s="139"/>
      <c r="K49" s="139"/>
      <c r="L49" s="129"/>
      <c r="M49" s="149"/>
      <c r="N49" s="149"/>
      <c r="O49" s="152" t="e">
        <f t="shared" si="1"/>
        <v>#NUM!</v>
      </c>
    </row>
    <row r="50" spans="1:15" x14ac:dyDescent="0.25">
      <c r="A50" s="138">
        <v>42</v>
      </c>
      <c r="B50" s="139" t="s">
        <v>546</v>
      </c>
      <c r="C50" s="139">
        <v>4834</v>
      </c>
      <c r="D50" s="146"/>
      <c r="E50" s="146"/>
      <c r="F50" s="146"/>
      <c r="G50" s="146"/>
      <c r="H50" s="207">
        <v>403</v>
      </c>
      <c r="I50" s="139"/>
      <c r="J50" s="139"/>
      <c r="K50" s="139"/>
      <c r="L50" s="129"/>
      <c r="M50" s="149"/>
      <c r="N50" s="149"/>
      <c r="O50" s="152" t="e">
        <f t="shared" si="1"/>
        <v>#NUM!</v>
      </c>
    </row>
    <row r="51" spans="1:15" x14ac:dyDescent="0.25">
      <c r="A51" s="138">
        <v>43</v>
      </c>
      <c r="B51" s="139" t="s">
        <v>547</v>
      </c>
      <c r="C51" s="139">
        <v>5731</v>
      </c>
      <c r="D51" s="146"/>
      <c r="E51" s="146"/>
      <c r="F51" s="146"/>
      <c r="G51" s="146"/>
      <c r="H51" s="207">
        <v>308</v>
      </c>
      <c r="I51" s="139"/>
      <c r="J51" s="139"/>
      <c r="K51" s="139"/>
      <c r="L51" s="129"/>
      <c r="M51" s="149"/>
      <c r="N51" s="149"/>
      <c r="O51" s="152" t="e">
        <f t="shared" si="1"/>
        <v>#NUM!</v>
      </c>
    </row>
    <row r="52" spans="1:15" x14ac:dyDescent="0.25">
      <c r="A52" s="138"/>
      <c r="B52" s="139"/>
      <c r="C52" s="139"/>
      <c r="D52" s="146"/>
      <c r="E52" s="146"/>
      <c r="F52" s="146"/>
      <c r="G52" s="146"/>
      <c r="H52" s="207"/>
      <c r="I52" s="139"/>
      <c r="J52" s="139"/>
      <c r="K52" s="139"/>
      <c r="L52" s="129"/>
      <c r="M52" s="149"/>
      <c r="N52" s="149"/>
      <c r="O52" s="152"/>
    </row>
    <row r="53" spans="1:15" x14ac:dyDescent="0.25">
      <c r="A53" s="138"/>
      <c r="B53" s="139"/>
      <c r="C53" s="139"/>
      <c r="D53" s="146"/>
      <c r="E53" s="146"/>
      <c r="F53" s="146"/>
      <c r="G53" s="146"/>
      <c r="H53" s="207"/>
      <c r="I53" s="139"/>
      <c r="J53" s="139"/>
      <c r="K53" s="139"/>
      <c r="L53" s="129"/>
      <c r="M53" s="149"/>
      <c r="N53" s="149"/>
      <c r="O53" s="152"/>
    </row>
    <row r="54" spans="1:15" x14ac:dyDescent="0.25">
      <c r="A54" s="138"/>
      <c r="B54" s="139"/>
      <c r="C54" s="139"/>
      <c r="D54" s="146"/>
      <c r="E54" s="146"/>
      <c r="F54" s="146"/>
      <c r="G54" s="146"/>
      <c r="H54" s="207"/>
      <c r="I54" s="139"/>
      <c r="J54" s="139"/>
      <c r="K54" s="139"/>
      <c r="L54" s="129"/>
      <c r="M54" s="149"/>
      <c r="N54" s="149"/>
      <c r="O54" s="152"/>
    </row>
    <row r="55" spans="1:15" x14ac:dyDescent="0.25">
      <c r="A55" s="138"/>
      <c r="B55" s="139"/>
      <c r="C55" s="139"/>
      <c r="D55" s="146"/>
      <c r="E55" s="146"/>
      <c r="F55" s="146"/>
      <c r="G55" s="146"/>
      <c r="H55" s="207"/>
      <c r="I55" s="139"/>
      <c r="J55" s="139"/>
      <c r="K55" s="139"/>
      <c r="L55" s="129"/>
      <c r="M55" s="149"/>
      <c r="N55" s="149"/>
      <c r="O55" s="152"/>
    </row>
    <row r="56" spans="1:15" x14ac:dyDescent="0.25">
      <c r="A56" s="138"/>
      <c r="B56" s="139"/>
      <c r="C56" s="139"/>
      <c r="D56" s="146"/>
      <c r="E56" s="146"/>
      <c r="F56" s="146"/>
      <c r="G56" s="146"/>
      <c r="H56" s="207"/>
      <c r="I56" s="139"/>
      <c r="J56" s="139"/>
      <c r="K56" s="139"/>
      <c r="L56" s="129"/>
      <c r="M56" s="149"/>
      <c r="N56" s="149"/>
      <c r="O56" s="152"/>
    </row>
    <row r="57" spans="1:15" x14ac:dyDescent="0.25">
      <c r="A57" s="138"/>
      <c r="B57" s="139"/>
      <c r="C57" s="139"/>
      <c r="D57" s="146"/>
      <c r="E57" s="146"/>
      <c r="F57" s="146"/>
      <c r="G57" s="146"/>
      <c r="H57" s="207"/>
      <c r="I57" s="139"/>
      <c r="J57" s="139"/>
      <c r="K57" s="139"/>
      <c r="L57" s="129"/>
      <c r="M57" s="149"/>
      <c r="N57" s="149"/>
      <c r="O57" s="152"/>
    </row>
    <row r="58" spans="1:15" x14ac:dyDescent="0.25">
      <c r="A58" s="138"/>
      <c r="B58" s="139"/>
      <c r="C58" s="139"/>
      <c r="D58" s="146"/>
      <c r="E58" s="146"/>
      <c r="F58" s="146"/>
      <c r="G58" s="146"/>
      <c r="H58" s="207"/>
      <c r="I58" s="139"/>
      <c r="J58" s="139"/>
      <c r="K58" s="139"/>
      <c r="L58" s="129"/>
      <c r="M58" s="149"/>
      <c r="N58" s="149"/>
      <c r="O58" s="152"/>
    </row>
    <row r="59" spans="1:15" x14ac:dyDescent="0.25">
      <c r="A59" s="138"/>
      <c r="B59" s="139"/>
      <c r="C59" s="139"/>
      <c r="D59" s="146"/>
      <c r="E59" s="146"/>
      <c r="F59" s="146"/>
      <c r="G59" s="146"/>
      <c r="H59" s="207"/>
      <c r="I59" s="139"/>
      <c r="J59" s="139"/>
      <c r="K59" s="139"/>
      <c r="L59" s="129"/>
      <c r="M59" s="149"/>
      <c r="N59" s="149"/>
      <c r="O59" s="152"/>
    </row>
    <row r="60" spans="1:15" x14ac:dyDescent="0.25">
      <c r="A60" s="138"/>
      <c r="B60" s="139"/>
      <c r="C60" s="139"/>
      <c r="D60" s="146"/>
      <c r="E60" s="146"/>
      <c r="F60" s="146"/>
      <c r="G60" s="146"/>
      <c r="H60" s="207"/>
      <c r="I60" s="139"/>
      <c r="J60" s="139"/>
      <c r="K60" s="139"/>
      <c r="L60" s="129"/>
      <c r="M60" s="149"/>
      <c r="N60" s="149"/>
      <c r="O60" s="152"/>
    </row>
    <row r="61" spans="1:15" x14ac:dyDescent="0.25">
      <c r="A61" s="138"/>
      <c r="B61" s="139"/>
      <c r="C61" s="139"/>
      <c r="D61" s="146"/>
      <c r="E61" s="146"/>
      <c r="F61" s="146"/>
      <c r="G61" s="146"/>
      <c r="H61" s="207"/>
      <c r="I61" s="139"/>
      <c r="J61" s="139"/>
      <c r="K61" s="139"/>
      <c r="L61" s="129"/>
      <c r="M61" s="149"/>
      <c r="N61" s="149"/>
      <c r="O61" s="152"/>
    </row>
    <row r="62" spans="1:15" x14ac:dyDescent="0.25">
      <c r="A62" s="138"/>
      <c r="B62" s="139"/>
      <c r="C62" s="139"/>
      <c r="D62" s="146"/>
      <c r="E62" s="146"/>
      <c r="F62" s="146"/>
      <c r="G62" s="146"/>
      <c r="H62" s="323"/>
      <c r="I62" s="139"/>
      <c r="J62" s="139"/>
      <c r="K62" s="139"/>
      <c r="L62" s="129"/>
      <c r="M62" s="149"/>
      <c r="N62" s="149"/>
      <c r="O62" s="152"/>
    </row>
    <row r="63" spans="1:15" ht="15.75" thickBot="1" x14ac:dyDescent="0.3">
      <c r="A63" s="138"/>
      <c r="B63" s="139"/>
      <c r="C63" s="139"/>
      <c r="D63" s="139"/>
      <c r="E63" s="139"/>
      <c r="F63" s="139"/>
      <c r="G63" s="139"/>
      <c r="H63" s="181"/>
      <c r="I63" s="139"/>
      <c r="J63" s="139"/>
      <c r="K63" s="139"/>
      <c r="L63" s="129"/>
      <c r="M63" s="149"/>
      <c r="N63" s="149"/>
      <c r="O63" s="152"/>
    </row>
    <row r="64" spans="1:15" ht="15.75" thickBot="1" x14ac:dyDescent="0.3">
      <c r="A64" s="164" t="s">
        <v>0</v>
      </c>
      <c r="B64" s="165" t="s">
        <v>184</v>
      </c>
      <c r="C64" s="165" t="s">
        <v>412</v>
      </c>
      <c r="D64" s="168">
        <v>45368</v>
      </c>
      <c r="E64" s="168">
        <v>45445</v>
      </c>
      <c r="F64" s="168">
        <v>45451</v>
      </c>
      <c r="G64" s="168">
        <v>45455</v>
      </c>
      <c r="H64" s="168">
        <v>45459</v>
      </c>
      <c r="I64" s="167"/>
      <c r="J64" s="168"/>
      <c r="K64" s="167"/>
      <c r="L64" s="167"/>
      <c r="M64" s="169"/>
      <c r="N64" s="169"/>
      <c r="O64" s="170" t="s">
        <v>2</v>
      </c>
    </row>
    <row r="65" spans="1:15" x14ac:dyDescent="0.25">
      <c r="A65" s="138">
        <v>1</v>
      </c>
      <c r="B65" s="95" t="s">
        <v>240</v>
      </c>
      <c r="C65" s="139">
        <v>6123</v>
      </c>
      <c r="D65" s="147"/>
      <c r="E65" s="147">
        <v>437</v>
      </c>
      <c r="F65" s="147">
        <v>448</v>
      </c>
      <c r="G65" s="153"/>
      <c r="H65" s="171">
        <v>436</v>
      </c>
      <c r="I65" s="129"/>
      <c r="J65" s="129"/>
      <c r="K65" s="129"/>
      <c r="L65" s="129"/>
      <c r="M65" s="173"/>
      <c r="N65" s="173"/>
      <c r="O65" s="152">
        <f t="shared" ref="O65:O94" si="2">(LARGE(D65:N65,1)+LARGE(D65:N65,2)+LARGE(D65:N65,3))</f>
        <v>1321</v>
      </c>
    </row>
    <row r="66" spans="1:15" x14ac:dyDescent="0.25">
      <c r="A66" s="138">
        <v>2</v>
      </c>
      <c r="B66" s="95" t="s">
        <v>446</v>
      </c>
      <c r="C66" s="139">
        <v>6683</v>
      </c>
      <c r="D66" s="147"/>
      <c r="E66" s="147"/>
      <c r="F66" s="147">
        <v>411</v>
      </c>
      <c r="G66" s="153">
        <v>400</v>
      </c>
      <c r="H66" s="171">
        <v>428</v>
      </c>
      <c r="I66" s="129"/>
      <c r="J66" s="129"/>
      <c r="K66" s="172"/>
      <c r="L66" s="129"/>
      <c r="M66" s="173"/>
      <c r="N66" s="173"/>
      <c r="O66" s="152">
        <f t="shared" si="2"/>
        <v>1239</v>
      </c>
    </row>
    <row r="67" spans="1:15" x14ac:dyDescent="0.25">
      <c r="A67" s="138">
        <v>3</v>
      </c>
      <c r="B67" s="139" t="s">
        <v>509</v>
      </c>
      <c r="C67" s="139">
        <v>1674</v>
      </c>
      <c r="D67" s="147"/>
      <c r="E67" s="147">
        <v>367</v>
      </c>
      <c r="F67" s="147">
        <v>364</v>
      </c>
      <c r="G67" s="153"/>
      <c r="H67" s="171">
        <v>330</v>
      </c>
      <c r="I67" s="129"/>
      <c r="J67" s="129"/>
      <c r="K67" s="172"/>
      <c r="L67" s="129"/>
      <c r="M67" s="173"/>
      <c r="N67" s="173"/>
      <c r="O67" s="152">
        <f t="shared" si="2"/>
        <v>1061</v>
      </c>
    </row>
    <row r="68" spans="1:15" x14ac:dyDescent="0.25">
      <c r="A68" s="138">
        <v>4</v>
      </c>
      <c r="B68" s="139" t="s">
        <v>249</v>
      </c>
      <c r="C68" s="139">
        <v>2464</v>
      </c>
      <c r="D68" s="147">
        <v>515</v>
      </c>
      <c r="E68" s="147">
        <v>502</v>
      </c>
      <c r="F68" s="146"/>
      <c r="G68" s="146"/>
      <c r="H68" s="323"/>
      <c r="I68" s="139"/>
      <c r="J68" s="139"/>
      <c r="K68" s="139"/>
      <c r="L68" s="129"/>
      <c r="M68" s="149"/>
      <c r="N68" s="149"/>
      <c r="O68" s="152" t="e">
        <f t="shared" si="2"/>
        <v>#NUM!</v>
      </c>
    </row>
    <row r="69" spans="1:15" x14ac:dyDescent="0.25">
      <c r="A69" s="138">
        <v>5</v>
      </c>
      <c r="B69" s="139" t="s">
        <v>111</v>
      </c>
      <c r="C69" s="139">
        <v>1872</v>
      </c>
      <c r="D69" s="147">
        <v>481</v>
      </c>
      <c r="E69" s="147"/>
      <c r="F69" s="146"/>
      <c r="G69" s="146"/>
      <c r="H69" s="323"/>
      <c r="I69" s="139"/>
      <c r="J69" s="139"/>
      <c r="K69" s="139"/>
      <c r="L69" s="129"/>
      <c r="M69" s="149"/>
      <c r="N69" s="149"/>
      <c r="O69" s="152" t="e">
        <f t="shared" si="2"/>
        <v>#NUM!</v>
      </c>
    </row>
    <row r="70" spans="1:15" x14ac:dyDescent="0.25">
      <c r="A70" s="138">
        <v>6</v>
      </c>
      <c r="B70" s="146" t="s">
        <v>250</v>
      </c>
      <c r="C70" s="146">
        <v>5889</v>
      </c>
      <c r="D70" s="147">
        <v>471</v>
      </c>
      <c r="E70" s="147"/>
      <c r="F70" s="147">
        <v>411</v>
      </c>
      <c r="G70" s="153"/>
      <c r="H70" s="171"/>
      <c r="I70" s="153"/>
      <c r="J70" s="153"/>
      <c r="K70" s="171"/>
      <c r="L70" s="129"/>
      <c r="M70" s="151"/>
      <c r="N70" s="151"/>
      <c r="O70" s="152" t="e">
        <f t="shared" si="2"/>
        <v>#NUM!</v>
      </c>
    </row>
    <row r="71" spans="1:15" x14ac:dyDescent="0.25">
      <c r="A71" s="138">
        <v>7</v>
      </c>
      <c r="B71" s="95" t="s">
        <v>251</v>
      </c>
      <c r="C71" s="139">
        <v>1717</v>
      </c>
      <c r="D71" s="147">
        <v>448</v>
      </c>
      <c r="E71" s="147"/>
      <c r="F71" s="147"/>
      <c r="G71" s="153"/>
      <c r="H71" s="171">
        <v>467</v>
      </c>
      <c r="I71" s="129"/>
      <c r="J71" s="129"/>
      <c r="K71" s="172"/>
      <c r="L71" s="129"/>
      <c r="M71" s="173"/>
      <c r="N71" s="173"/>
      <c r="O71" s="152" t="e">
        <f t="shared" si="2"/>
        <v>#NUM!</v>
      </c>
    </row>
    <row r="72" spans="1:15" x14ac:dyDescent="0.25">
      <c r="A72" s="138">
        <v>8</v>
      </c>
      <c r="B72" s="95" t="s">
        <v>252</v>
      </c>
      <c r="C72" s="139">
        <v>1670</v>
      </c>
      <c r="D72" s="147">
        <v>434</v>
      </c>
      <c r="E72" s="147"/>
      <c r="F72" s="147"/>
      <c r="G72" s="153"/>
      <c r="H72" s="171"/>
      <c r="I72" s="129"/>
      <c r="J72" s="129"/>
      <c r="K72" s="172"/>
      <c r="L72" s="129"/>
      <c r="M72" s="173"/>
      <c r="N72" s="173"/>
      <c r="O72" s="152" t="e">
        <f t="shared" si="2"/>
        <v>#NUM!</v>
      </c>
    </row>
    <row r="73" spans="1:15" x14ac:dyDescent="0.25">
      <c r="A73" s="138">
        <v>9</v>
      </c>
      <c r="B73" s="139" t="s">
        <v>253</v>
      </c>
      <c r="C73" s="139">
        <v>4430</v>
      </c>
      <c r="D73" s="207">
        <v>430</v>
      </c>
      <c r="E73" s="147"/>
      <c r="F73" s="147"/>
      <c r="G73" s="153"/>
      <c r="H73" s="171"/>
      <c r="I73" s="129"/>
      <c r="J73" s="129"/>
      <c r="K73" s="172"/>
      <c r="L73" s="129"/>
      <c r="M73" s="173"/>
      <c r="N73" s="173"/>
      <c r="O73" s="152" t="e">
        <f t="shared" si="2"/>
        <v>#NUM!</v>
      </c>
    </row>
    <row r="74" spans="1:15" x14ac:dyDescent="0.25">
      <c r="A74" s="138">
        <v>10</v>
      </c>
      <c r="B74" s="139" t="s">
        <v>254</v>
      </c>
      <c r="C74" s="139">
        <v>4773</v>
      </c>
      <c r="D74" s="147">
        <v>419</v>
      </c>
      <c r="E74" s="147"/>
      <c r="F74" s="147"/>
      <c r="G74" s="153"/>
      <c r="H74" s="171">
        <v>467</v>
      </c>
      <c r="I74" s="129"/>
      <c r="J74" s="129"/>
      <c r="K74" s="172"/>
      <c r="L74" s="129"/>
      <c r="M74" s="173"/>
      <c r="N74" s="173"/>
      <c r="O74" s="152" t="e">
        <f t="shared" si="2"/>
        <v>#NUM!</v>
      </c>
    </row>
    <row r="75" spans="1:15" x14ac:dyDescent="0.25">
      <c r="A75" s="138">
        <v>11</v>
      </c>
      <c r="B75" s="95" t="s">
        <v>255</v>
      </c>
      <c r="C75" s="139">
        <v>4862</v>
      </c>
      <c r="D75" s="147">
        <v>419</v>
      </c>
      <c r="E75" s="147"/>
      <c r="F75" s="147"/>
      <c r="G75" s="156"/>
      <c r="H75" s="171"/>
      <c r="I75" s="129"/>
      <c r="J75" s="129"/>
      <c r="K75" s="175"/>
      <c r="L75" s="129"/>
      <c r="M75" s="173"/>
      <c r="N75" s="173"/>
      <c r="O75" s="152" t="e">
        <f t="shared" si="2"/>
        <v>#NUM!</v>
      </c>
    </row>
    <row r="76" spans="1:15" x14ac:dyDescent="0.25">
      <c r="A76" s="138">
        <v>12</v>
      </c>
      <c r="B76" s="139" t="s">
        <v>256</v>
      </c>
      <c r="C76" s="139">
        <v>3889</v>
      </c>
      <c r="D76" s="207">
        <v>414</v>
      </c>
      <c r="E76" s="147"/>
      <c r="F76" s="147"/>
      <c r="G76" s="153"/>
      <c r="H76" s="171"/>
      <c r="I76" s="129"/>
      <c r="J76" s="129"/>
      <c r="K76" s="172"/>
      <c r="L76" s="129"/>
      <c r="M76" s="173"/>
      <c r="N76" s="173"/>
      <c r="O76" s="152" t="e">
        <f t="shared" si="2"/>
        <v>#NUM!</v>
      </c>
    </row>
    <row r="77" spans="1:15" x14ac:dyDescent="0.25">
      <c r="A77" s="138">
        <v>13</v>
      </c>
      <c r="B77" s="139" t="s">
        <v>117</v>
      </c>
      <c r="C77" s="139">
        <v>5646</v>
      </c>
      <c r="D77" s="207">
        <v>413</v>
      </c>
      <c r="E77" s="147">
        <v>424</v>
      </c>
      <c r="F77" s="147"/>
      <c r="G77" s="153"/>
      <c r="H77" s="171"/>
      <c r="I77" s="129"/>
      <c r="J77" s="129"/>
      <c r="K77" s="172"/>
      <c r="L77" s="129"/>
      <c r="M77" s="173"/>
      <c r="N77" s="173"/>
      <c r="O77" s="152" t="e">
        <f t="shared" si="2"/>
        <v>#NUM!</v>
      </c>
    </row>
    <row r="78" spans="1:15" x14ac:dyDescent="0.25">
      <c r="A78" s="138">
        <v>14</v>
      </c>
      <c r="B78" s="95" t="s">
        <v>257</v>
      </c>
      <c r="C78" s="139">
        <v>5288</v>
      </c>
      <c r="D78" s="153">
        <v>408</v>
      </c>
      <c r="E78" s="153"/>
      <c r="F78" s="153"/>
      <c r="G78" s="153"/>
      <c r="H78" s="171"/>
      <c r="I78" s="129"/>
      <c r="J78" s="129"/>
      <c r="K78" s="172"/>
      <c r="L78" s="129"/>
      <c r="M78" s="173"/>
      <c r="N78" s="173"/>
      <c r="O78" s="152" t="e">
        <f t="shared" si="2"/>
        <v>#NUM!</v>
      </c>
    </row>
    <row r="79" spans="1:15" x14ac:dyDescent="0.25">
      <c r="A79" s="138">
        <v>15</v>
      </c>
      <c r="B79" s="95" t="s">
        <v>258</v>
      </c>
      <c r="C79" s="139">
        <v>2415</v>
      </c>
      <c r="D79" s="147">
        <v>355</v>
      </c>
      <c r="E79" s="147"/>
      <c r="F79" s="155"/>
      <c r="G79" s="153"/>
      <c r="H79" s="171"/>
      <c r="I79" s="129"/>
      <c r="J79" s="129"/>
      <c r="K79" s="129"/>
      <c r="L79" s="153"/>
      <c r="M79" s="173"/>
      <c r="N79" s="173"/>
      <c r="O79" s="152" t="e">
        <f t="shared" si="2"/>
        <v>#NUM!</v>
      </c>
    </row>
    <row r="80" spans="1:15" x14ac:dyDescent="0.25">
      <c r="A80" s="138">
        <v>16</v>
      </c>
      <c r="B80" s="139" t="s">
        <v>88</v>
      </c>
      <c r="C80" s="139">
        <v>1757</v>
      </c>
      <c r="D80" s="153">
        <v>326</v>
      </c>
      <c r="E80" s="153"/>
      <c r="F80" s="153"/>
      <c r="G80" s="153"/>
      <c r="H80" s="171">
        <v>363</v>
      </c>
      <c r="I80" s="129"/>
      <c r="J80" s="129"/>
      <c r="K80" s="172"/>
      <c r="L80" s="129"/>
      <c r="M80" s="173"/>
      <c r="N80" s="173"/>
      <c r="O80" s="152" t="e">
        <f t="shared" si="2"/>
        <v>#NUM!</v>
      </c>
    </row>
    <row r="81" spans="1:15" x14ac:dyDescent="0.25">
      <c r="A81" s="138">
        <v>17</v>
      </c>
      <c r="B81" s="139" t="s">
        <v>259</v>
      </c>
      <c r="C81" s="139">
        <v>3967</v>
      </c>
      <c r="D81" s="207">
        <v>312</v>
      </c>
      <c r="E81" s="147">
        <v>356</v>
      </c>
      <c r="F81" s="147"/>
      <c r="G81" s="153"/>
      <c r="H81" s="171"/>
      <c r="I81" s="129"/>
      <c r="J81" s="129"/>
      <c r="K81" s="172"/>
      <c r="L81" s="129"/>
      <c r="M81" s="173"/>
      <c r="N81" s="173"/>
      <c r="O81" s="152" t="e">
        <f t="shared" si="2"/>
        <v>#NUM!</v>
      </c>
    </row>
    <row r="82" spans="1:15" x14ac:dyDescent="0.25">
      <c r="A82" s="138">
        <v>18</v>
      </c>
      <c r="B82" s="95" t="s">
        <v>260</v>
      </c>
      <c r="C82" s="139">
        <v>2294</v>
      </c>
      <c r="D82" s="147">
        <v>246</v>
      </c>
      <c r="E82" s="147"/>
      <c r="F82" s="147"/>
      <c r="G82" s="153"/>
      <c r="H82" s="171"/>
      <c r="I82" s="129"/>
      <c r="J82" s="129"/>
      <c r="K82" s="172"/>
      <c r="L82" s="129"/>
      <c r="M82" s="173"/>
      <c r="N82" s="173"/>
      <c r="O82" s="152" t="e">
        <f t="shared" si="2"/>
        <v>#NUM!</v>
      </c>
    </row>
    <row r="83" spans="1:15" x14ac:dyDescent="0.25">
      <c r="A83" s="138">
        <v>19</v>
      </c>
      <c r="B83" s="139" t="s">
        <v>413</v>
      </c>
      <c r="C83" s="139">
        <v>5237</v>
      </c>
      <c r="D83" s="153"/>
      <c r="E83" s="153"/>
      <c r="F83" s="153"/>
      <c r="G83" s="153"/>
      <c r="H83" s="171">
        <v>403</v>
      </c>
      <c r="I83" s="129"/>
      <c r="J83" s="129"/>
      <c r="K83" s="172"/>
      <c r="L83" s="129"/>
      <c r="M83" s="173"/>
      <c r="N83" s="173"/>
      <c r="O83" s="152" t="e">
        <f t="shared" si="2"/>
        <v>#NUM!</v>
      </c>
    </row>
    <row r="84" spans="1:15" x14ac:dyDescent="0.25">
      <c r="A84" s="138">
        <v>20</v>
      </c>
      <c r="B84" s="177" t="s">
        <v>414</v>
      </c>
      <c r="C84" s="139">
        <v>1701</v>
      </c>
      <c r="D84" s="153"/>
      <c r="E84" s="147">
        <v>472</v>
      </c>
      <c r="F84" s="154"/>
      <c r="G84" s="154"/>
      <c r="H84" s="171"/>
      <c r="I84" s="129"/>
      <c r="J84" s="129"/>
      <c r="K84" s="175"/>
      <c r="L84" s="129"/>
      <c r="M84" s="178"/>
      <c r="N84" s="178"/>
      <c r="O84" s="152" t="e">
        <f t="shared" si="2"/>
        <v>#NUM!</v>
      </c>
    </row>
    <row r="85" spans="1:15" x14ac:dyDescent="0.25">
      <c r="A85" s="138">
        <v>21</v>
      </c>
      <c r="B85" s="139" t="s">
        <v>415</v>
      </c>
      <c r="C85" s="139">
        <v>3317</v>
      </c>
      <c r="D85" s="207"/>
      <c r="E85" s="147"/>
      <c r="F85" s="147"/>
      <c r="G85" s="153"/>
      <c r="H85" s="171">
        <v>447</v>
      </c>
      <c r="I85" s="129"/>
      <c r="J85" s="129"/>
      <c r="K85" s="172"/>
      <c r="L85" s="129"/>
      <c r="M85" s="173"/>
      <c r="N85" s="173"/>
      <c r="O85" s="152" t="e">
        <f t="shared" si="2"/>
        <v>#NUM!</v>
      </c>
    </row>
    <row r="86" spans="1:15" x14ac:dyDescent="0.25">
      <c r="A86" s="138">
        <v>22</v>
      </c>
      <c r="B86" s="139" t="s">
        <v>416</v>
      </c>
      <c r="C86" s="139">
        <v>4773</v>
      </c>
      <c r="D86" s="147"/>
      <c r="E86" s="147"/>
      <c r="F86" s="147"/>
      <c r="G86" s="153"/>
      <c r="H86" s="171"/>
      <c r="I86" s="129"/>
      <c r="J86" s="129"/>
      <c r="K86" s="172"/>
      <c r="L86" s="129"/>
      <c r="M86" s="173"/>
      <c r="N86" s="173"/>
      <c r="O86" s="152" t="e">
        <f t="shared" si="2"/>
        <v>#NUM!</v>
      </c>
    </row>
    <row r="87" spans="1:15" x14ac:dyDescent="0.25">
      <c r="A87" s="138">
        <v>23</v>
      </c>
      <c r="B87" s="95" t="s">
        <v>300</v>
      </c>
      <c r="C87" s="139">
        <v>1837</v>
      </c>
      <c r="D87" s="147"/>
      <c r="E87" s="147"/>
      <c r="F87" s="147">
        <v>319</v>
      </c>
      <c r="G87" s="153"/>
      <c r="H87" s="171"/>
      <c r="I87" s="129"/>
      <c r="J87" s="129"/>
      <c r="K87" s="172"/>
      <c r="L87" s="129"/>
      <c r="M87" s="129"/>
      <c r="N87" s="129"/>
      <c r="O87" s="152" t="e">
        <f t="shared" si="2"/>
        <v>#NUM!</v>
      </c>
    </row>
    <row r="88" spans="1:15" x14ac:dyDescent="0.25">
      <c r="A88" s="138">
        <v>24</v>
      </c>
      <c r="B88" s="139" t="s">
        <v>417</v>
      </c>
      <c r="C88" s="139">
        <v>2084</v>
      </c>
      <c r="D88" s="147"/>
      <c r="E88" s="147"/>
      <c r="F88" s="147"/>
      <c r="G88" s="156"/>
      <c r="H88" s="171"/>
      <c r="I88" s="129"/>
      <c r="J88" s="129"/>
      <c r="K88" s="175"/>
      <c r="L88" s="129"/>
      <c r="M88" s="129"/>
      <c r="N88" s="129"/>
      <c r="O88" s="152" t="e">
        <f t="shared" si="2"/>
        <v>#NUM!</v>
      </c>
    </row>
    <row r="89" spans="1:15" x14ac:dyDescent="0.25">
      <c r="A89" s="138">
        <v>25</v>
      </c>
      <c r="B89" s="95" t="s">
        <v>75</v>
      </c>
      <c r="C89" s="139">
        <v>1827</v>
      </c>
      <c r="D89" s="147"/>
      <c r="E89" s="147">
        <v>521</v>
      </c>
      <c r="F89" s="154"/>
      <c r="G89" s="146"/>
      <c r="H89" s="171"/>
      <c r="I89" s="129"/>
      <c r="J89" s="129"/>
      <c r="K89" s="175"/>
      <c r="L89" s="129"/>
      <c r="M89" s="175"/>
      <c r="N89" s="175"/>
      <c r="O89" s="152" t="e">
        <f t="shared" si="2"/>
        <v>#NUM!</v>
      </c>
    </row>
    <row r="90" spans="1:15" x14ac:dyDescent="0.25">
      <c r="A90" s="138">
        <v>26</v>
      </c>
      <c r="B90" s="146" t="s">
        <v>356</v>
      </c>
      <c r="C90" s="146">
        <v>4090</v>
      </c>
      <c r="D90" s="147"/>
      <c r="E90" s="147">
        <v>476</v>
      </c>
      <c r="F90" s="147"/>
      <c r="G90" s="153"/>
      <c r="H90" s="171"/>
      <c r="I90" s="153"/>
      <c r="J90" s="153"/>
      <c r="K90" s="171"/>
      <c r="L90" s="129"/>
      <c r="M90" s="153"/>
      <c r="N90" s="153"/>
      <c r="O90" s="152" t="e">
        <f t="shared" si="2"/>
        <v>#NUM!</v>
      </c>
    </row>
    <row r="91" spans="1:15" x14ac:dyDescent="0.25">
      <c r="A91" s="138">
        <v>27</v>
      </c>
      <c r="B91" s="180" t="s">
        <v>507</v>
      </c>
      <c r="C91" s="180">
        <v>2008</v>
      </c>
      <c r="D91" s="171"/>
      <c r="E91" s="153">
        <v>440</v>
      </c>
      <c r="F91" s="153"/>
      <c r="G91" s="153"/>
      <c r="H91" s="171"/>
      <c r="I91" s="129"/>
      <c r="J91" s="129"/>
      <c r="K91" s="172"/>
      <c r="L91" s="129"/>
      <c r="M91" s="129"/>
      <c r="N91" s="129"/>
      <c r="O91" s="152" t="e">
        <f t="shared" si="2"/>
        <v>#NUM!</v>
      </c>
    </row>
    <row r="92" spans="1:15" x14ac:dyDescent="0.25">
      <c r="A92" s="138">
        <v>28</v>
      </c>
      <c r="B92" s="95" t="s">
        <v>508</v>
      </c>
      <c r="C92" s="139">
        <v>1920</v>
      </c>
      <c r="D92" s="147"/>
      <c r="E92" s="147">
        <v>418</v>
      </c>
      <c r="F92" s="155"/>
      <c r="G92" s="153"/>
      <c r="H92" s="171"/>
      <c r="I92" s="129"/>
      <c r="J92" s="129"/>
      <c r="K92" s="175"/>
      <c r="L92" s="129"/>
      <c r="M92" s="129"/>
      <c r="N92" s="129"/>
      <c r="O92" s="152" t="e">
        <f t="shared" si="2"/>
        <v>#NUM!</v>
      </c>
    </row>
    <row r="93" spans="1:15" x14ac:dyDescent="0.25">
      <c r="A93" s="138">
        <v>29</v>
      </c>
      <c r="B93" s="95" t="s">
        <v>510</v>
      </c>
      <c r="C93" s="139">
        <v>6537</v>
      </c>
      <c r="D93" s="147"/>
      <c r="E93" s="147">
        <v>65</v>
      </c>
      <c r="F93" s="147">
        <v>100</v>
      </c>
      <c r="G93" s="153"/>
      <c r="H93" s="171"/>
      <c r="I93" s="129"/>
      <c r="J93" s="129"/>
      <c r="K93" s="172"/>
      <c r="L93" s="129"/>
      <c r="M93" s="129"/>
      <c r="N93" s="129"/>
      <c r="O93" s="152" t="e">
        <f t="shared" si="2"/>
        <v>#NUM!</v>
      </c>
    </row>
    <row r="94" spans="1:15" x14ac:dyDescent="0.25">
      <c r="A94" s="138">
        <v>30</v>
      </c>
      <c r="B94" s="95" t="s">
        <v>102</v>
      </c>
      <c r="C94" s="139">
        <v>2165</v>
      </c>
      <c r="D94" s="147"/>
      <c r="E94" s="147"/>
      <c r="F94" s="147">
        <v>413</v>
      </c>
      <c r="G94" s="156"/>
      <c r="H94" s="171"/>
      <c r="I94" s="129"/>
      <c r="J94" s="129"/>
      <c r="K94" s="175"/>
      <c r="L94" s="129"/>
      <c r="M94" s="129"/>
      <c r="N94" s="129"/>
      <c r="O94" s="152" t="e">
        <f t="shared" si="2"/>
        <v>#NUM!</v>
      </c>
    </row>
    <row r="95" spans="1:15" x14ac:dyDescent="0.25">
      <c r="A95" s="138">
        <v>31</v>
      </c>
      <c r="B95" s="139" t="s">
        <v>519</v>
      </c>
      <c r="C95" s="139">
        <v>6062</v>
      </c>
      <c r="D95" s="153"/>
      <c r="E95" s="153"/>
      <c r="F95" s="153">
        <v>358</v>
      </c>
      <c r="G95" s="153"/>
      <c r="H95" s="171"/>
      <c r="I95" s="129"/>
      <c r="J95" s="129"/>
      <c r="K95" s="172"/>
      <c r="L95" s="129"/>
      <c r="M95" s="129"/>
      <c r="N95" s="129"/>
      <c r="O95" s="152" t="e">
        <f t="shared" ref="O95:O100" si="3">(LARGE(D95:N95,1)+LARGE(D95:N95,2)+LARGE(D95:N95,3))</f>
        <v>#NUM!</v>
      </c>
    </row>
    <row r="96" spans="1:15" x14ac:dyDescent="0.25">
      <c r="A96" s="138">
        <v>32</v>
      </c>
      <c r="B96" s="95" t="s">
        <v>478</v>
      </c>
      <c r="C96" s="139">
        <v>6595</v>
      </c>
      <c r="D96" s="147"/>
      <c r="E96" s="147"/>
      <c r="F96" s="147">
        <v>410</v>
      </c>
      <c r="G96" s="153">
        <v>401</v>
      </c>
      <c r="H96" s="171"/>
      <c r="I96" s="129"/>
      <c r="J96" s="129"/>
      <c r="K96" s="172"/>
      <c r="L96" s="129"/>
      <c r="M96" s="129"/>
      <c r="N96" s="129"/>
      <c r="O96" s="152" t="e">
        <f t="shared" si="3"/>
        <v>#NUM!</v>
      </c>
    </row>
    <row r="97" spans="1:15" x14ac:dyDescent="0.25">
      <c r="A97" s="138">
        <v>33</v>
      </c>
      <c r="B97" s="95" t="s">
        <v>485</v>
      </c>
      <c r="C97" s="139">
        <v>1897</v>
      </c>
      <c r="D97" s="147"/>
      <c r="E97" s="147"/>
      <c r="F97" s="147"/>
      <c r="G97" s="153">
        <v>386</v>
      </c>
      <c r="H97" s="171"/>
      <c r="I97" s="129"/>
      <c r="J97" s="129"/>
      <c r="K97" s="175"/>
      <c r="L97" s="129"/>
      <c r="M97" s="129"/>
      <c r="N97" s="129"/>
      <c r="O97" s="152" t="e">
        <f t="shared" si="3"/>
        <v>#NUM!</v>
      </c>
    </row>
    <row r="98" spans="1:15" x14ac:dyDescent="0.25">
      <c r="A98" s="138">
        <v>34</v>
      </c>
      <c r="B98" s="95" t="s">
        <v>371</v>
      </c>
      <c r="C98" s="139">
        <v>2338</v>
      </c>
      <c r="D98" s="147"/>
      <c r="E98" s="147"/>
      <c r="F98" s="147"/>
      <c r="G98" s="153">
        <v>365</v>
      </c>
      <c r="H98" s="171"/>
      <c r="I98" s="129"/>
      <c r="J98" s="129"/>
      <c r="K98" s="175"/>
      <c r="L98" s="129"/>
      <c r="M98" s="129"/>
      <c r="N98" s="129"/>
      <c r="O98" s="152" t="e">
        <f t="shared" si="3"/>
        <v>#NUM!</v>
      </c>
    </row>
    <row r="99" spans="1:15" x14ac:dyDescent="0.25">
      <c r="A99" s="138">
        <v>35</v>
      </c>
      <c r="B99" s="139" t="s">
        <v>541</v>
      </c>
      <c r="C99" s="139">
        <v>6757</v>
      </c>
      <c r="D99" s="153"/>
      <c r="E99" s="153"/>
      <c r="F99" s="153"/>
      <c r="G99" s="153">
        <v>349</v>
      </c>
      <c r="H99" s="171"/>
      <c r="I99" s="129"/>
      <c r="J99" s="129"/>
      <c r="K99" s="172"/>
      <c r="L99" s="129"/>
      <c r="M99" s="129"/>
      <c r="N99" s="129"/>
      <c r="O99" s="152" t="e">
        <f t="shared" si="3"/>
        <v>#NUM!</v>
      </c>
    </row>
    <row r="100" spans="1:15" x14ac:dyDescent="0.25">
      <c r="A100" s="138">
        <v>36</v>
      </c>
      <c r="B100" s="139" t="s">
        <v>44</v>
      </c>
      <c r="C100" s="139">
        <v>2007</v>
      </c>
      <c r="D100" s="147"/>
      <c r="E100" s="147"/>
      <c r="F100" s="147"/>
      <c r="G100" s="153"/>
      <c r="H100" s="171">
        <v>456</v>
      </c>
      <c r="I100" s="129"/>
      <c r="J100" s="129"/>
      <c r="K100" s="172"/>
      <c r="L100" s="129"/>
      <c r="M100" s="129"/>
      <c r="N100" s="129"/>
      <c r="O100" s="152" t="e">
        <f t="shared" si="3"/>
        <v>#NUM!</v>
      </c>
    </row>
    <row r="101" spans="1:15" x14ac:dyDescent="0.25">
      <c r="A101" s="138">
        <v>37</v>
      </c>
      <c r="B101" s="139" t="s">
        <v>438</v>
      </c>
      <c r="C101" s="139">
        <v>5258</v>
      </c>
      <c r="D101" s="207"/>
      <c r="E101" s="147"/>
      <c r="F101" s="147"/>
      <c r="G101" s="153"/>
      <c r="H101" s="171">
        <v>294</v>
      </c>
      <c r="I101" s="129"/>
      <c r="J101" s="129"/>
      <c r="K101" s="172"/>
      <c r="L101" s="129"/>
      <c r="M101" s="129"/>
      <c r="N101" s="129"/>
      <c r="O101" s="152" t="e">
        <f t="shared" ref="O101:O117" si="4">(LARGE(D101:N101,1)+LARGE(D101:N101,2)+LARGE(D101:N101,3))</f>
        <v>#NUM!</v>
      </c>
    </row>
    <row r="102" spans="1:15" x14ac:dyDescent="0.25">
      <c r="A102" s="138">
        <v>38</v>
      </c>
      <c r="B102" s="95" t="s">
        <v>447</v>
      </c>
      <c r="C102" s="139">
        <v>6784</v>
      </c>
      <c r="D102" s="153"/>
      <c r="E102" s="153"/>
      <c r="F102" s="153"/>
      <c r="G102" s="153"/>
      <c r="H102" s="171">
        <v>119</v>
      </c>
      <c r="I102" s="129"/>
      <c r="J102" s="129"/>
      <c r="K102" s="172"/>
      <c r="L102" s="129"/>
      <c r="M102" s="129"/>
      <c r="N102" s="129"/>
      <c r="O102" s="152" t="e">
        <f t="shared" si="4"/>
        <v>#NUM!</v>
      </c>
    </row>
    <row r="103" spans="1:15" x14ac:dyDescent="0.25">
      <c r="A103" s="138">
        <v>39</v>
      </c>
      <c r="B103" s="95"/>
      <c r="C103" s="95"/>
      <c r="D103" s="147"/>
      <c r="E103" s="147"/>
      <c r="F103" s="147"/>
      <c r="G103" s="153"/>
      <c r="H103" s="171"/>
      <c r="I103" s="129"/>
      <c r="J103" s="129"/>
      <c r="K103" s="172"/>
      <c r="L103" s="129"/>
      <c r="M103" s="173"/>
      <c r="N103" s="173"/>
      <c r="O103" s="152" t="e">
        <f t="shared" si="4"/>
        <v>#NUM!</v>
      </c>
    </row>
    <row r="104" spans="1:15" x14ac:dyDescent="0.25">
      <c r="A104" s="138">
        <v>40</v>
      </c>
      <c r="B104" s="139"/>
      <c r="C104" s="139"/>
      <c r="D104" s="174"/>
      <c r="E104" s="32"/>
      <c r="F104" s="32"/>
      <c r="G104" s="129"/>
      <c r="H104" s="172"/>
      <c r="I104" s="129"/>
      <c r="J104" s="129"/>
      <c r="K104" s="172"/>
      <c r="L104" s="129"/>
      <c r="M104" s="173"/>
      <c r="N104" s="173"/>
      <c r="O104" s="152" t="e">
        <f t="shared" si="4"/>
        <v>#NUM!</v>
      </c>
    </row>
    <row r="105" spans="1:15" x14ac:dyDescent="0.25">
      <c r="A105" s="138"/>
      <c r="B105" s="95"/>
      <c r="C105" s="95"/>
      <c r="D105" s="32"/>
      <c r="E105" s="32"/>
      <c r="F105" s="32"/>
      <c r="G105" s="129"/>
      <c r="H105" s="172"/>
      <c r="I105" s="129"/>
      <c r="J105" s="129"/>
      <c r="K105" s="172"/>
      <c r="L105" s="129"/>
      <c r="M105" s="173"/>
      <c r="N105" s="173"/>
      <c r="O105" s="152"/>
    </row>
    <row r="106" spans="1:15" ht="15.75" thickBot="1" x14ac:dyDescent="0.3">
      <c r="A106" s="138"/>
      <c r="B106" s="95"/>
      <c r="C106" s="95"/>
      <c r="D106" s="32"/>
      <c r="E106" s="32"/>
      <c r="F106" s="32"/>
      <c r="G106" s="129"/>
      <c r="H106" s="172"/>
      <c r="I106" s="129"/>
      <c r="J106" s="129"/>
      <c r="K106" s="172"/>
      <c r="L106" s="129"/>
      <c r="M106" s="173"/>
      <c r="N106" s="173"/>
      <c r="O106" s="152"/>
    </row>
    <row r="107" spans="1:15" ht="15.75" thickBot="1" x14ac:dyDescent="0.3">
      <c r="A107" s="164" t="s">
        <v>0</v>
      </c>
      <c r="B107" s="165" t="s">
        <v>248</v>
      </c>
      <c r="C107" s="165"/>
      <c r="D107" s="166">
        <v>45368</v>
      </c>
      <c r="E107" s="165">
        <v>45445</v>
      </c>
      <c r="F107" s="166">
        <v>45451</v>
      </c>
      <c r="G107" s="166">
        <v>45455</v>
      </c>
      <c r="H107" s="167">
        <v>45459</v>
      </c>
      <c r="I107" s="167"/>
      <c r="J107" s="168"/>
      <c r="K107" s="167"/>
      <c r="L107" s="167"/>
      <c r="M107" s="169"/>
      <c r="N107" s="169"/>
      <c r="O107" s="170" t="s">
        <v>2</v>
      </c>
    </row>
    <row r="108" spans="1:15" x14ac:dyDescent="0.25">
      <c r="A108" s="138">
        <v>1</v>
      </c>
      <c r="B108" s="95" t="s">
        <v>51</v>
      </c>
      <c r="C108" s="139">
        <v>4064</v>
      </c>
      <c r="D108" s="32">
        <v>536</v>
      </c>
      <c r="E108" s="32">
        <v>526</v>
      </c>
      <c r="F108" s="32">
        <v>534</v>
      </c>
      <c r="G108" s="129"/>
      <c r="H108" s="171"/>
      <c r="I108" s="129"/>
      <c r="J108" s="129"/>
      <c r="K108" s="172"/>
      <c r="L108" s="129"/>
      <c r="M108" s="173"/>
      <c r="N108" s="173"/>
      <c r="O108" s="152">
        <f t="shared" si="4"/>
        <v>1596</v>
      </c>
    </row>
    <row r="109" spans="1:15" x14ac:dyDescent="0.25">
      <c r="A109" s="138">
        <v>2</v>
      </c>
      <c r="B109" s="95" t="s">
        <v>38</v>
      </c>
      <c r="C109" s="139">
        <v>1960</v>
      </c>
      <c r="D109" s="32"/>
      <c r="E109" s="32">
        <v>473</v>
      </c>
      <c r="F109" s="32">
        <v>447</v>
      </c>
      <c r="G109" s="129"/>
      <c r="H109" s="171"/>
      <c r="I109" s="129"/>
      <c r="J109" s="129"/>
      <c r="K109" s="172"/>
      <c r="L109" s="129"/>
      <c r="M109" s="173"/>
      <c r="N109" s="173"/>
      <c r="O109" s="152" t="e">
        <f t="shared" si="4"/>
        <v>#NUM!</v>
      </c>
    </row>
    <row r="110" spans="1:15" x14ac:dyDescent="0.25">
      <c r="A110" s="138">
        <v>3</v>
      </c>
      <c r="B110" s="95" t="s">
        <v>98</v>
      </c>
      <c r="C110" s="139">
        <v>4083</v>
      </c>
      <c r="D110" s="32"/>
      <c r="E110" s="32"/>
      <c r="F110" s="32">
        <v>234</v>
      </c>
      <c r="G110" s="129"/>
      <c r="H110" s="171"/>
      <c r="I110" s="129"/>
      <c r="J110" s="129"/>
      <c r="K110" s="172"/>
      <c r="L110" s="129"/>
      <c r="M110" s="173"/>
      <c r="N110" s="173"/>
      <c r="O110" s="152" t="e">
        <f t="shared" si="4"/>
        <v>#NUM!</v>
      </c>
    </row>
    <row r="111" spans="1:15" x14ac:dyDescent="0.25">
      <c r="A111" s="138">
        <v>4</v>
      </c>
      <c r="B111" s="95" t="s">
        <v>540</v>
      </c>
      <c r="C111" s="139">
        <v>2439</v>
      </c>
      <c r="D111" s="129"/>
      <c r="E111" s="129"/>
      <c r="F111" s="129"/>
      <c r="G111" s="129">
        <v>293</v>
      </c>
      <c r="H111" s="171"/>
      <c r="I111" s="129"/>
      <c r="J111" s="129"/>
      <c r="K111" s="172"/>
      <c r="L111" s="129"/>
      <c r="M111" s="173"/>
      <c r="N111" s="173"/>
      <c r="O111" s="152" t="e">
        <f t="shared" si="4"/>
        <v>#NUM!</v>
      </c>
    </row>
    <row r="112" spans="1:15" x14ac:dyDescent="0.25">
      <c r="A112" s="138">
        <v>5</v>
      </c>
      <c r="B112" s="95" t="s">
        <v>545</v>
      </c>
      <c r="C112" s="139">
        <v>6910</v>
      </c>
      <c r="D112" s="32"/>
      <c r="E112" s="32"/>
      <c r="F112" s="32"/>
      <c r="G112" s="129"/>
      <c r="H112" s="171">
        <v>157</v>
      </c>
      <c r="I112" s="129"/>
      <c r="J112" s="129"/>
      <c r="K112" s="172"/>
      <c r="L112" s="129"/>
      <c r="M112" s="173"/>
      <c r="N112" s="173"/>
      <c r="O112" s="152" t="e">
        <f t="shared" si="4"/>
        <v>#NUM!</v>
      </c>
    </row>
    <row r="113" spans="1:15" x14ac:dyDescent="0.25">
      <c r="A113" s="138">
        <v>6</v>
      </c>
      <c r="B113" s="95"/>
      <c r="C113" s="95"/>
      <c r="D113" s="32"/>
      <c r="E113" s="32"/>
      <c r="F113" s="32"/>
      <c r="G113" s="129"/>
      <c r="H113" s="172"/>
      <c r="I113" s="129"/>
      <c r="J113" s="129"/>
      <c r="K113" s="172"/>
      <c r="L113" s="129"/>
      <c r="M113" s="173"/>
      <c r="N113" s="173"/>
      <c r="O113" s="152" t="e">
        <f t="shared" si="4"/>
        <v>#NUM!</v>
      </c>
    </row>
    <row r="114" spans="1:15" x14ac:dyDescent="0.25">
      <c r="A114" s="138">
        <v>7</v>
      </c>
      <c r="B114" s="95"/>
      <c r="C114" s="95"/>
      <c r="D114" s="32"/>
      <c r="E114" s="32"/>
      <c r="F114" s="32"/>
      <c r="G114" s="129"/>
      <c r="H114" s="172"/>
      <c r="I114" s="129"/>
      <c r="J114" s="129"/>
      <c r="K114" s="172"/>
      <c r="L114" s="129"/>
      <c r="M114" s="173"/>
      <c r="N114" s="173"/>
      <c r="O114" s="152" t="e">
        <f t="shared" si="4"/>
        <v>#NUM!</v>
      </c>
    </row>
    <row r="115" spans="1:15" x14ac:dyDescent="0.25">
      <c r="A115" s="138">
        <v>8</v>
      </c>
      <c r="B115" s="95"/>
      <c r="C115" s="95"/>
      <c r="D115" s="32"/>
      <c r="E115" s="32"/>
      <c r="F115" s="32"/>
      <c r="G115" s="129"/>
      <c r="H115" s="172"/>
      <c r="I115" s="129"/>
      <c r="J115" s="129"/>
      <c r="K115" s="172"/>
      <c r="L115" s="129"/>
      <c r="M115" s="173"/>
      <c r="N115" s="173"/>
      <c r="O115" s="152" t="e">
        <f t="shared" si="4"/>
        <v>#NUM!</v>
      </c>
    </row>
    <row r="116" spans="1:15" x14ac:dyDescent="0.25">
      <c r="A116" s="138">
        <v>9</v>
      </c>
      <c r="B116" s="95"/>
      <c r="C116" s="95"/>
      <c r="D116" s="32"/>
      <c r="E116" s="32"/>
      <c r="F116" s="32"/>
      <c r="G116" s="129"/>
      <c r="H116" s="172"/>
      <c r="I116" s="129"/>
      <c r="J116" s="129"/>
      <c r="K116" s="172"/>
      <c r="L116" s="129"/>
      <c r="M116" s="173"/>
      <c r="N116" s="173"/>
      <c r="O116" s="152" t="e">
        <f t="shared" si="4"/>
        <v>#NUM!</v>
      </c>
    </row>
    <row r="117" spans="1:15" x14ac:dyDescent="0.25">
      <c r="A117" s="138">
        <v>10</v>
      </c>
      <c r="B117" s="95"/>
      <c r="C117" s="95"/>
      <c r="D117" s="32"/>
      <c r="E117" s="32"/>
      <c r="F117" s="32"/>
      <c r="G117" s="129"/>
      <c r="H117" s="172"/>
      <c r="I117" s="129"/>
      <c r="J117" s="129"/>
      <c r="K117" s="172"/>
      <c r="L117" s="129"/>
      <c r="M117" s="173"/>
      <c r="N117" s="173"/>
      <c r="O117" s="152" t="e">
        <f t="shared" si="4"/>
        <v>#NUM!</v>
      </c>
    </row>
  </sheetData>
  <sortState xmlns:xlrd2="http://schemas.microsoft.com/office/spreadsheetml/2017/richdata2" ref="B65:O67">
    <sortCondition descending="1" ref="O65:O67"/>
  </sortState>
  <mergeCells count="5">
    <mergeCell ref="A1:B3"/>
    <mergeCell ref="D1:J7"/>
    <mergeCell ref="A4:B4"/>
    <mergeCell ref="A5:B5"/>
    <mergeCell ref="A6:B7"/>
  </mergeCells>
  <pageMargins left="0.7" right="0.7" top="0.75" bottom="0.75" header="0.3" footer="0.3"/>
  <pageSetup paperSize="9" scale="5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  <pageSetUpPr fitToPage="1"/>
  </sheetPr>
  <dimension ref="A1:S99"/>
  <sheetViews>
    <sheetView topLeftCell="A28" workbookViewId="0">
      <selection activeCell="G32" sqref="G32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1.28515625" hidden="1" customWidth="1"/>
    <col min="4" max="4" width="8.7109375" style="36" customWidth="1"/>
    <col min="5" max="6" width="9.5703125" customWidth="1"/>
    <col min="7" max="7" width="9" style="6" customWidth="1"/>
    <col min="8" max="8" width="8.28515625" style="6" customWidth="1"/>
    <col min="9" max="9" width="8.28515625" style="67" customWidth="1"/>
    <col min="10" max="13" width="8.28515625" style="6" customWidth="1"/>
    <col min="14" max="14" width="11.5703125" style="36" customWidth="1"/>
  </cols>
  <sheetData>
    <row r="1" spans="1:19" ht="15" customHeight="1" x14ac:dyDescent="0.25">
      <c r="A1" s="713" t="s">
        <v>71</v>
      </c>
      <c r="B1" s="713"/>
      <c r="C1" s="532"/>
      <c r="D1" s="714"/>
      <c r="E1" s="714"/>
      <c r="F1" s="714"/>
      <c r="G1" s="714"/>
      <c r="H1" s="714"/>
      <c r="I1" s="714"/>
    </row>
    <row r="2" spans="1:19" ht="21" customHeight="1" x14ac:dyDescent="0.25">
      <c r="A2" s="713"/>
      <c r="B2" s="713"/>
      <c r="C2" s="532"/>
      <c r="D2" s="714"/>
      <c r="E2" s="714"/>
      <c r="F2" s="714"/>
      <c r="G2" s="714"/>
      <c r="H2" s="714"/>
      <c r="I2" s="714"/>
    </row>
    <row r="3" spans="1:19" ht="12" customHeight="1" x14ac:dyDescent="0.25">
      <c r="A3" s="713"/>
      <c r="B3" s="713"/>
      <c r="C3" s="532"/>
      <c r="D3" s="714"/>
      <c r="E3" s="714"/>
      <c r="F3" s="714"/>
      <c r="G3" s="714"/>
      <c r="H3" s="714"/>
      <c r="I3" s="714"/>
      <c r="J3" s="20"/>
      <c r="K3" s="20"/>
      <c r="L3" s="20"/>
      <c r="M3" s="20"/>
    </row>
    <row r="4" spans="1:19" ht="26.25" x14ac:dyDescent="0.25">
      <c r="A4" s="716" t="s">
        <v>58</v>
      </c>
      <c r="B4" s="716"/>
      <c r="C4" s="533"/>
      <c r="D4" s="714"/>
      <c r="E4" s="714"/>
      <c r="F4" s="714"/>
      <c r="G4" s="714"/>
      <c r="H4" s="714"/>
      <c r="I4" s="714"/>
    </row>
    <row r="5" spans="1:19" ht="15" customHeight="1" x14ac:dyDescent="0.25">
      <c r="A5" s="717" t="s">
        <v>52</v>
      </c>
      <c r="B5" s="717"/>
      <c r="C5" s="534"/>
      <c r="D5" s="714"/>
      <c r="E5" s="714"/>
      <c r="F5" s="714"/>
      <c r="G5" s="714"/>
      <c r="H5" s="714"/>
      <c r="I5" s="714"/>
    </row>
    <row r="6" spans="1:19" x14ac:dyDescent="0.25">
      <c r="A6" s="720" t="s">
        <v>53</v>
      </c>
      <c r="B6" s="720"/>
      <c r="C6" s="513"/>
      <c r="D6" s="714"/>
      <c r="E6" s="714"/>
      <c r="F6" s="714"/>
      <c r="G6" s="714"/>
      <c r="H6" s="714"/>
      <c r="I6" s="714"/>
    </row>
    <row r="7" spans="1:19" ht="15.75" thickBot="1" x14ac:dyDescent="0.3">
      <c r="A7" s="722"/>
      <c r="B7" s="722"/>
      <c r="C7" s="513"/>
      <c r="D7" s="715"/>
      <c r="E7" s="715"/>
      <c r="F7" s="715"/>
      <c r="G7" s="715"/>
      <c r="H7" s="715"/>
      <c r="I7" s="715"/>
    </row>
    <row r="8" spans="1:19" ht="15.75" thickBot="1" x14ac:dyDescent="0.3">
      <c r="A8" s="164" t="s">
        <v>0</v>
      </c>
      <c r="B8" s="165" t="s">
        <v>183</v>
      </c>
      <c r="C8" s="165" t="s">
        <v>412</v>
      </c>
      <c r="D8" s="165">
        <v>45396</v>
      </c>
      <c r="E8" s="165">
        <v>45437</v>
      </c>
      <c r="F8" s="166">
        <v>45486</v>
      </c>
      <c r="G8" s="167"/>
      <c r="H8" s="167"/>
      <c r="I8" s="168"/>
      <c r="J8" s="167"/>
      <c r="K8" s="167"/>
      <c r="L8" s="169"/>
      <c r="M8" s="169"/>
      <c r="N8" s="170" t="s">
        <v>2</v>
      </c>
    </row>
    <row r="9" spans="1:19" x14ac:dyDescent="0.25">
      <c r="A9" s="138">
        <v>1</v>
      </c>
      <c r="B9" s="139" t="s">
        <v>238</v>
      </c>
      <c r="C9" s="139">
        <v>1932</v>
      </c>
      <c r="D9" s="32">
        <v>230</v>
      </c>
      <c r="E9" s="147">
        <v>228</v>
      </c>
      <c r="F9" s="153">
        <v>217</v>
      </c>
      <c r="G9" s="129"/>
      <c r="H9" s="175"/>
      <c r="I9" s="129"/>
      <c r="J9" s="129"/>
      <c r="K9" s="129"/>
      <c r="L9" s="173"/>
      <c r="M9" s="173"/>
      <c r="N9" s="152">
        <f>(LARGE(D9:M9,1)+LARGE(D9:M9,2)+LARGE(D9:M9,3))</f>
        <v>675</v>
      </c>
      <c r="Q9" s="118"/>
      <c r="R9" s="118"/>
      <c r="S9" s="118"/>
    </row>
    <row r="10" spans="1:19" x14ac:dyDescent="0.25">
      <c r="A10" s="138">
        <v>2</v>
      </c>
      <c r="B10" s="139" t="s">
        <v>212</v>
      </c>
      <c r="C10" s="139">
        <v>6612</v>
      </c>
      <c r="D10" s="32">
        <v>249</v>
      </c>
      <c r="E10" s="147"/>
      <c r="F10" s="153"/>
      <c r="G10" s="129"/>
      <c r="H10" s="129"/>
      <c r="I10" s="129"/>
      <c r="J10" s="172"/>
      <c r="K10" s="129"/>
      <c r="L10" s="173"/>
      <c r="M10" s="173"/>
      <c r="N10" s="152" t="e">
        <f>(LARGE(D10:M10,1)+LARGE(D10:M10,2)+LARGE(D10:M10,3))</f>
        <v>#NUM!</v>
      </c>
      <c r="Q10" s="118"/>
      <c r="R10" s="118"/>
      <c r="S10" s="118"/>
    </row>
    <row r="11" spans="1:19" x14ac:dyDescent="0.25">
      <c r="A11" s="138">
        <v>3</v>
      </c>
      <c r="B11" s="139" t="s">
        <v>324</v>
      </c>
      <c r="C11" s="139">
        <v>5679</v>
      </c>
      <c r="D11" s="32">
        <v>210</v>
      </c>
      <c r="E11" s="147"/>
      <c r="F11" s="153"/>
      <c r="G11" s="129"/>
      <c r="H11" s="129"/>
      <c r="I11" s="129"/>
      <c r="J11" s="172"/>
      <c r="K11" s="129"/>
      <c r="L11" s="173"/>
      <c r="M11" s="173"/>
      <c r="N11" s="152" t="e">
        <f t="shared" ref="N9:N31" si="0">(LARGE(D11:M11,1)+LARGE(D11:M11,2)+LARGE(D11:M11,3))</f>
        <v>#NUM!</v>
      </c>
    </row>
    <row r="12" spans="1:19" x14ac:dyDescent="0.25">
      <c r="A12" s="138">
        <v>4</v>
      </c>
      <c r="B12" s="139" t="s">
        <v>146</v>
      </c>
      <c r="C12" s="139">
        <v>5110</v>
      </c>
      <c r="D12" s="32"/>
      <c r="E12" s="147">
        <v>176</v>
      </c>
      <c r="F12" s="153"/>
      <c r="G12" s="129"/>
      <c r="H12" s="129"/>
      <c r="I12" s="129"/>
      <c r="J12" s="172"/>
      <c r="K12" s="129"/>
      <c r="L12" s="173"/>
      <c r="M12" s="173"/>
      <c r="N12" s="152" t="e">
        <f t="shared" si="0"/>
        <v>#NUM!</v>
      </c>
    </row>
    <row r="13" spans="1:19" x14ac:dyDescent="0.25">
      <c r="A13" s="138">
        <v>5</v>
      </c>
      <c r="B13" s="181" t="s">
        <v>486</v>
      </c>
      <c r="C13" s="181">
        <v>7953</v>
      </c>
      <c r="D13" s="32"/>
      <c r="E13" s="147">
        <v>174</v>
      </c>
      <c r="F13" s="153"/>
      <c r="G13" s="129"/>
      <c r="H13" s="129"/>
      <c r="I13" s="129"/>
      <c r="J13" s="172"/>
      <c r="K13" s="129"/>
      <c r="L13" s="173"/>
      <c r="M13" s="173"/>
      <c r="N13" s="152" t="e">
        <f t="shared" si="0"/>
        <v>#NUM!</v>
      </c>
    </row>
    <row r="14" spans="1:19" x14ac:dyDescent="0.25">
      <c r="A14" s="138">
        <v>6</v>
      </c>
      <c r="B14" s="95" t="s">
        <v>438</v>
      </c>
      <c r="C14" s="139">
        <v>5258</v>
      </c>
      <c r="D14" s="32"/>
      <c r="E14" s="147">
        <v>167</v>
      </c>
      <c r="F14" s="153"/>
      <c r="G14" s="129"/>
      <c r="H14" s="129"/>
      <c r="I14" s="129"/>
      <c r="J14" s="172"/>
      <c r="K14" s="129"/>
      <c r="L14" s="173"/>
      <c r="M14" s="173"/>
      <c r="N14" s="152" t="e">
        <f t="shared" si="0"/>
        <v>#NUM!</v>
      </c>
    </row>
    <row r="15" spans="1:19" x14ac:dyDescent="0.25">
      <c r="A15" s="138">
        <v>7</v>
      </c>
      <c r="B15" s="139" t="s">
        <v>487</v>
      </c>
      <c r="C15" s="139">
        <v>2150</v>
      </c>
      <c r="D15" s="32"/>
      <c r="E15" s="147">
        <v>102</v>
      </c>
      <c r="F15" s="153"/>
      <c r="G15" s="129"/>
      <c r="H15" s="129"/>
      <c r="I15" s="129"/>
      <c r="J15" s="172"/>
      <c r="K15" s="129"/>
      <c r="L15" s="173"/>
      <c r="M15" s="173"/>
      <c r="N15" s="152" t="e">
        <f t="shared" si="0"/>
        <v>#NUM!</v>
      </c>
    </row>
    <row r="16" spans="1:19" x14ac:dyDescent="0.25">
      <c r="A16" s="138">
        <v>8</v>
      </c>
      <c r="B16" s="95" t="s">
        <v>573</v>
      </c>
      <c r="C16" s="693">
        <v>6610</v>
      </c>
      <c r="D16" s="32"/>
      <c r="E16" s="147"/>
      <c r="F16" s="153">
        <v>257</v>
      </c>
      <c r="G16" s="129"/>
      <c r="H16" s="129"/>
      <c r="I16" s="129"/>
      <c r="J16" s="129"/>
      <c r="K16" s="129"/>
      <c r="L16" s="173"/>
      <c r="M16" s="173"/>
      <c r="N16" s="152" t="e">
        <f t="shared" si="0"/>
        <v>#NUM!</v>
      </c>
    </row>
    <row r="17" spans="1:14" x14ac:dyDescent="0.25">
      <c r="A17" s="138">
        <v>9</v>
      </c>
      <c r="B17" s="179" t="s">
        <v>104</v>
      </c>
      <c r="C17" s="694">
        <v>6516</v>
      </c>
      <c r="D17" s="150"/>
      <c r="E17" s="136"/>
      <c r="F17" s="151">
        <v>246</v>
      </c>
      <c r="G17" s="173"/>
      <c r="H17" s="173"/>
      <c r="I17" s="173"/>
      <c r="J17" s="173"/>
      <c r="K17" s="173"/>
      <c r="L17" s="173"/>
      <c r="M17" s="173"/>
      <c r="N17" s="152" t="e">
        <f t="shared" si="0"/>
        <v>#NUM!</v>
      </c>
    </row>
    <row r="18" spans="1:14" x14ac:dyDescent="0.25">
      <c r="A18" s="138">
        <v>10</v>
      </c>
      <c r="B18" s="179" t="s">
        <v>574</v>
      </c>
      <c r="C18" s="694">
        <v>4844</v>
      </c>
      <c r="D18" s="150"/>
      <c r="E18" s="136"/>
      <c r="F18" s="151">
        <v>233</v>
      </c>
      <c r="G18" s="173"/>
      <c r="H18" s="173"/>
      <c r="I18" s="173"/>
      <c r="J18" s="173"/>
      <c r="K18" s="173"/>
      <c r="L18" s="173"/>
      <c r="M18" s="173"/>
      <c r="N18" s="152" t="e">
        <f t="shared" si="0"/>
        <v>#NUM!</v>
      </c>
    </row>
    <row r="19" spans="1:14" x14ac:dyDescent="0.25">
      <c r="A19" s="138">
        <v>11</v>
      </c>
      <c r="B19" s="179" t="s">
        <v>575</v>
      </c>
      <c r="C19" s="694">
        <v>2153</v>
      </c>
      <c r="D19" s="150"/>
      <c r="E19" s="136"/>
      <c r="F19" s="151">
        <v>227</v>
      </c>
      <c r="G19" s="173"/>
      <c r="H19" s="173"/>
      <c r="I19" s="173"/>
      <c r="J19" s="173"/>
      <c r="K19" s="173"/>
      <c r="L19" s="173"/>
      <c r="M19" s="173"/>
      <c r="N19" s="152" t="e">
        <f t="shared" si="0"/>
        <v>#NUM!</v>
      </c>
    </row>
    <row r="20" spans="1:14" x14ac:dyDescent="0.25">
      <c r="A20" s="138">
        <v>12</v>
      </c>
      <c r="B20" s="179" t="s">
        <v>218</v>
      </c>
      <c r="C20" s="694">
        <v>5312</v>
      </c>
      <c r="D20" s="150"/>
      <c r="E20" s="136"/>
      <c r="F20" s="151">
        <v>200</v>
      </c>
      <c r="G20" s="173"/>
      <c r="H20" s="173"/>
      <c r="I20" s="173"/>
      <c r="J20" s="173"/>
      <c r="K20" s="173"/>
      <c r="L20" s="173"/>
      <c r="M20" s="173"/>
      <c r="N20" s="152" t="e">
        <f t="shared" si="0"/>
        <v>#NUM!</v>
      </c>
    </row>
    <row r="21" spans="1:14" x14ac:dyDescent="0.25">
      <c r="A21" s="138">
        <v>13</v>
      </c>
      <c r="B21" s="179" t="s">
        <v>576</v>
      </c>
      <c r="C21" s="694">
        <v>2029</v>
      </c>
      <c r="D21" s="150"/>
      <c r="E21" s="136"/>
      <c r="F21" s="151">
        <v>199</v>
      </c>
      <c r="G21" s="173"/>
      <c r="H21" s="173"/>
      <c r="I21" s="173"/>
      <c r="J21" s="173"/>
      <c r="K21" s="173"/>
      <c r="L21" s="173"/>
      <c r="M21" s="173"/>
      <c r="N21" s="152" t="e">
        <f t="shared" si="0"/>
        <v>#NUM!</v>
      </c>
    </row>
    <row r="22" spans="1:14" x14ac:dyDescent="0.25">
      <c r="A22" s="138">
        <v>14</v>
      </c>
      <c r="B22" s="149" t="s">
        <v>291</v>
      </c>
      <c r="C22" s="149">
        <v>5676</v>
      </c>
      <c r="D22" s="150"/>
      <c r="E22" s="150"/>
      <c r="F22" s="173">
        <v>198</v>
      </c>
      <c r="G22" s="173"/>
      <c r="H22" s="173"/>
      <c r="I22" s="173"/>
      <c r="J22" s="407"/>
      <c r="K22" s="173"/>
      <c r="L22" s="173"/>
      <c r="M22" s="173"/>
      <c r="N22" s="152" t="e">
        <f t="shared" si="0"/>
        <v>#NUM!</v>
      </c>
    </row>
    <row r="23" spans="1:14" x14ac:dyDescent="0.25">
      <c r="A23" s="138">
        <v>15</v>
      </c>
      <c r="B23" s="139" t="s">
        <v>548</v>
      </c>
      <c r="C23" s="139">
        <v>5507</v>
      </c>
      <c r="D23" s="32"/>
      <c r="E23" s="32"/>
      <c r="F23" s="129">
        <v>170</v>
      </c>
      <c r="G23" s="129"/>
      <c r="H23" s="129"/>
      <c r="I23" s="129"/>
      <c r="J23" s="172"/>
      <c r="K23" s="129"/>
      <c r="L23" s="173"/>
      <c r="M23" s="173"/>
      <c r="N23" s="152" t="e">
        <f t="shared" si="0"/>
        <v>#NUM!</v>
      </c>
    </row>
    <row r="24" spans="1:14" x14ac:dyDescent="0.25">
      <c r="A24" s="138">
        <v>16</v>
      </c>
      <c r="B24" s="139" t="s">
        <v>554</v>
      </c>
      <c r="C24" s="139">
        <v>5777</v>
      </c>
      <c r="D24" s="32"/>
      <c r="E24" s="32"/>
      <c r="F24" s="129">
        <v>139</v>
      </c>
      <c r="G24" s="129"/>
      <c r="H24" s="129"/>
      <c r="I24" s="129"/>
      <c r="J24" s="172"/>
      <c r="K24" s="129"/>
      <c r="L24" s="173"/>
      <c r="M24" s="173"/>
      <c r="N24" s="152" t="e">
        <f t="shared" si="0"/>
        <v>#NUM!</v>
      </c>
    </row>
    <row r="25" spans="1:14" x14ac:dyDescent="0.25">
      <c r="A25" s="138">
        <v>17</v>
      </c>
      <c r="B25" s="139" t="s">
        <v>221</v>
      </c>
      <c r="C25" s="139">
        <v>1787</v>
      </c>
      <c r="D25" s="139"/>
      <c r="E25" s="139"/>
      <c r="F25" s="695">
        <v>101</v>
      </c>
      <c r="G25" s="139"/>
      <c r="H25" s="139"/>
      <c r="I25" s="139"/>
      <c r="J25" s="139"/>
      <c r="K25" s="129"/>
      <c r="L25" s="149"/>
      <c r="M25" s="149"/>
      <c r="N25" s="152" t="e">
        <f t="shared" si="0"/>
        <v>#NUM!</v>
      </c>
    </row>
    <row r="26" spans="1:14" x14ac:dyDescent="0.25">
      <c r="A26" s="138">
        <v>18</v>
      </c>
      <c r="B26" s="139" t="s">
        <v>577</v>
      </c>
      <c r="C26" s="139">
        <v>1745</v>
      </c>
      <c r="D26" s="139"/>
      <c r="E26" s="139"/>
      <c r="F26" s="32">
        <v>76</v>
      </c>
      <c r="G26" s="139"/>
      <c r="H26" s="139"/>
      <c r="I26" s="139"/>
      <c r="J26" s="139"/>
      <c r="K26" s="129"/>
      <c r="L26" s="149"/>
      <c r="M26" s="149"/>
      <c r="N26" s="152" t="e">
        <f t="shared" si="0"/>
        <v>#NUM!</v>
      </c>
    </row>
    <row r="27" spans="1:14" x14ac:dyDescent="0.25">
      <c r="A27" s="138">
        <v>19</v>
      </c>
      <c r="B27" s="139" t="s">
        <v>578</v>
      </c>
      <c r="C27" s="139">
        <v>2492</v>
      </c>
      <c r="D27" s="139"/>
      <c r="E27" s="139"/>
      <c r="F27" s="32">
        <v>62</v>
      </c>
      <c r="G27" s="139"/>
      <c r="H27" s="139"/>
      <c r="I27" s="139"/>
      <c r="J27" s="139"/>
      <c r="K27" s="129"/>
      <c r="L27" s="149"/>
      <c r="M27" s="149"/>
      <c r="N27" s="152" t="e">
        <f t="shared" si="0"/>
        <v>#NUM!</v>
      </c>
    </row>
    <row r="28" spans="1:14" x14ac:dyDescent="0.25">
      <c r="A28" s="138">
        <v>20</v>
      </c>
      <c r="B28" s="139"/>
      <c r="C28" s="139"/>
      <c r="D28" s="139"/>
      <c r="E28" s="139"/>
      <c r="F28" s="32"/>
      <c r="G28" s="139"/>
      <c r="H28" s="139"/>
      <c r="I28" s="139"/>
      <c r="J28" s="139"/>
      <c r="K28" s="129"/>
      <c r="L28" s="149"/>
      <c r="M28" s="149"/>
      <c r="N28" s="152" t="e">
        <f t="shared" si="0"/>
        <v>#NUM!</v>
      </c>
    </row>
    <row r="29" spans="1:14" x14ac:dyDescent="0.25">
      <c r="A29" s="138">
        <v>21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29"/>
      <c r="L29" s="149"/>
      <c r="M29" s="149"/>
      <c r="N29" s="152" t="e">
        <f t="shared" si="0"/>
        <v>#NUM!</v>
      </c>
    </row>
    <row r="30" spans="1:14" x14ac:dyDescent="0.25">
      <c r="A30" s="138">
        <v>22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29"/>
      <c r="L30" s="149"/>
      <c r="M30" s="149"/>
      <c r="N30" s="152" t="e">
        <f t="shared" si="0"/>
        <v>#NUM!</v>
      </c>
    </row>
    <row r="31" spans="1:14" ht="15.75" thickBot="1" x14ac:dyDescent="0.3">
      <c r="A31" s="138">
        <v>23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29"/>
      <c r="L31" s="149"/>
      <c r="M31" s="149"/>
      <c r="N31" s="152" t="e">
        <f t="shared" si="0"/>
        <v>#NUM!</v>
      </c>
    </row>
    <row r="32" spans="1:14" ht="15.75" thickBot="1" x14ac:dyDescent="0.3">
      <c r="A32" s="164" t="s">
        <v>0</v>
      </c>
      <c r="B32" s="165" t="s">
        <v>184</v>
      </c>
      <c r="C32" s="165" t="s">
        <v>412</v>
      </c>
      <c r="D32" s="165">
        <v>45396</v>
      </c>
      <c r="E32" s="165">
        <v>45437</v>
      </c>
      <c r="F32" s="166">
        <v>45486</v>
      </c>
      <c r="G32" s="167"/>
      <c r="H32" s="167"/>
      <c r="I32" s="168"/>
      <c r="J32" s="167"/>
      <c r="K32" s="167"/>
      <c r="L32" s="169"/>
      <c r="M32" s="169"/>
      <c r="N32" s="170" t="s">
        <v>2</v>
      </c>
    </row>
    <row r="33" spans="1:14" x14ac:dyDescent="0.25">
      <c r="A33" s="138">
        <v>1</v>
      </c>
      <c r="B33" s="139" t="s">
        <v>249</v>
      </c>
      <c r="C33" s="139">
        <v>2464</v>
      </c>
      <c r="D33" s="32">
        <v>235</v>
      </c>
      <c r="E33" s="146"/>
      <c r="F33" s="139"/>
      <c r="G33" s="139"/>
      <c r="H33" s="139"/>
      <c r="I33" s="139"/>
      <c r="J33" s="139"/>
      <c r="K33" s="129"/>
      <c r="L33" s="149"/>
      <c r="M33" s="149"/>
      <c r="N33" s="152" t="e">
        <f t="shared" ref="N33:N74" si="1">(LARGE(D33:M33,1)+LARGE(D33:M33,2)+LARGE(D33:M33,3))</f>
        <v>#NUM!</v>
      </c>
    </row>
    <row r="34" spans="1:14" x14ac:dyDescent="0.25">
      <c r="A34" s="138">
        <v>2</v>
      </c>
      <c r="B34" s="95" t="s">
        <v>255</v>
      </c>
      <c r="C34" s="139">
        <v>4862</v>
      </c>
      <c r="D34" s="32">
        <v>216</v>
      </c>
      <c r="E34" s="147"/>
      <c r="F34" s="175"/>
      <c r="G34" s="129"/>
      <c r="H34" s="129"/>
      <c r="I34" s="129"/>
      <c r="J34" s="175"/>
      <c r="K34" s="129"/>
      <c r="L34" s="173"/>
      <c r="M34" s="173"/>
      <c r="N34" s="152" t="e">
        <f t="shared" si="1"/>
        <v>#NUM!</v>
      </c>
    </row>
    <row r="35" spans="1:14" x14ac:dyDescent="0.25">
      <c r="A35" s="138">
        <v>3</v>
      </c>
      <c r="B35" s="139" t="s">
        <v>117</v>
      </c>
      <c r="C35" s="139">
        <v>5646</v>
      </c>
      <c r="D35" s="32">
        <v>196</v>
      </c>
      <c r="E35" s="147"/>
      <c r="F35" s="129">
        <v>240</v>
      </c>
      <c r="G35" s="129"/>
      <c r="H35" s="129"/>
      <c r="I35" s="129"/>
      <c r="J35" s="172"/>
      <c r="K35" s="129"/>
      <c r="L35" s="173"/>
      <c r="M35" s="173"/>
      <c r="N35" s="152" t="e">
        <f t="shared" si="1"/>
        <v>#NUM!</v>
      </c>
    </row>
    <row r="36" spans="1:14" x14ac:dyDescent="0.25">
      <c r="A36" s="138">
        <v>4</v>
      </c>
      <c r="B36" s="139" t="s">
        <v>413</v>
      </c>
      <c r="C36" s="139">
        <v>5237</v>
      </c>
      <c r="D36" s="129">
        <v>228</v>
      </c>
      <c r="E36" s="153"/>
      <c r="F36" s="129"/>
      <c r="G36" s="129"/>
      <c r="H36" s="129"/>
      <c r="I36" s="129"/>
      <c r="J36" s="172"/>
      <c r="K36" s="129"/>
      <c r="L36" s="173"/>
      <c r="M36" s="173"/>
      <c r="N36" s="152" t="e">
        <f t="shared" si="1"/>
        <v>#NUM!</v>
      </c>
    </row>
    <row r="37" spans="1:14" x14ac:dyDescent="0.25">
      <c r="A37" s="138">
        <v>5</v>
      </c>
      <c r="B37" s="177" t="s">
        <v>414</v>
      </c>
      <c r="C37" s="139">
        <v>1701</v>
      </c>
      <c r="D37" s="32">
        <v>228</v>
      </c>
      <c r="E37" s="154"/>
      <c r="F37" s="141"/>
      <c r="G37" s="129"/>
      <c r="H37" s="129"/>
      <c r="I37" s="129"/>
      <c r="J37" s="175"/>
      <c r="K37" s="129"/>
      <c r="L37" s="178"/>
      <c r="M37" s="178"/>
      <c r="N37" s="152" t="e">
        <f t="shared" si="1"/>
        <v>#NUM!</v>
      </c>
    </row>
    <row r="38" spans="1:14" x14ac:dyDescent="0.25">
      <c r="A38" s="138">
        <v>6</v>
      </c>
      <c r="B38" s="95" t="s">
        <v>240</v>
      </c>
      <c r="C38" s="139">
        <v>6123</v>
      </c>
      <c r="D38" s="32">
        <v>214</v>
      </c>
      <c r="E38" s="155"/>
      <c r="F38" s="129">
        <v>226</v>
      </c>
      <c r="G38" s="129"/>
      <c r="H38" s="129"/>
      <c r="I38" s="129"/>
      <c r="J38" s="129"/>
      <c r="K38" s="129"/>
      <c r="L38" s="173"/>
      <c r="M38" s="173"/>
      <c r="N38" s="152" t="e">
        <f t="shared" si="1"/>
        <v>#NUM!</v>
      </c>
    </row>
    <row r="39" spans="1:14" x14ac:dyDescent="0.25">
      <c r="A39" s="138">
        <v>7</v>
      </c>
      <c r="B39" s="139" t="s">
        <v>415</v>
      </c>
      <c r="C39" s="139">
        <v>3317</v>
      </c>
      <c r="D39" s="32">
        <v>198</v>
      </c>
      <c r="E39" s="147"/>
      <c r="F39" s="129"/>
      <c r="G39" s="129"/>
      <c r="H39" s="129"/>
      <c r="I39" s="129"/>
      <c r="J39" s="172"/>
      <c r="K39" s="129"/>
      <c r="L39" s="173"/>
      <c r="M39" s="173"/>
      <c r="N39" s="152" t="e">
        <f t="shared" si="1"/>
        <v>#NUM!</v>
      </c>
    </row>
    <row r="40" spans="1:14" x14ac:dyDescent="0.25">
      <c r="A40" s="138">
        <v>8</v>
      </c>
      <c r="B40" s="139" t="s">
        <v>103</v>
      </c>
      <c r="C40" s="139">
        <v>4773</v>
      </c>
      <c r="D40" s="32">
        <v>162</v>
      </c>
      <c r="E40" s="147"/>
      <c r="F40" s="129">
        <v>228</v>
      </c>
      <c r="G40" s="129"/>
      <c r="H40" s="129"/>
      <c r="I40" s="129"/>
      <c r="J40" s="172"/>
      <c r="K40" s="129"/>
      <c r="L40" s="173"/>
      <c r="M40" s="173"/>
      <c r="N40" s="152" t="e">
        <f t="shared" si="1"/>
        <v>#NUM!</v>
      </c>
    </row>
    <row r="41" spans="1:14" x14ac:dyDescent="0.25">
      <c r="A41" s="138">
        <v>9</v>
      </c>
      <c r="B41" s="95" t="s">
        <v>300</v>
      </c>
      <c r="C41" s="139">
        <v>1837</v>
      </c>
      <c r="D41" s="32">
        <v>148</v>
      </c>
      <c r="E41" s="147"/>
      <c r="F41" s="129">
        <v>153</v>
      </c>
      <c r="G41" s="129"/>
      <c r="H41" s="129"/>
      <c r="I41" s="129"/>
      <c r="J41" s="172"/>
      <c r="K41" s="129"/>
      <c r="L41" s="173"/>
      <c r="M41" s="173"/>
      <c r="N41" s="152" t="e">
        <f t="shared" si="1"/>
        <v>#NUM!</v>
      </c>
    </row>
    <row r="42" spans="1:14" x14ac:dyDescent="0.25">
      <c r="A42" s="138">
        <v>10</v>
      </c>
      <c r="B42" s="139" t="s">
        <v>417</v>
      </c>
      <c r="C42" s="139">
        <v>2084</v>
      </c>
      <c r="D42" s="32">
        <v>66</v>
      </c>
      <c r="E42" s="147"/>
      <c r="F42" s="175"/>
      <c r="G42" s="129"/>
      <c r="H42" s="129"/>
      <c r="I42" s="129"/>
      <c r="J42" s="175"/>
      <c r="K42" s="129"/>
      <c r="L42" s="173"/>
      <c r="M42" s="173"/>
      <c r="N42" s="152" t="e">
        <f t="shared" si="1"/>
        <v>#NUM!</v>
      </c>
    </row>
    <row r="43" spans="1:14" x14ac:dyDescent="0.25">
      <c r="A43" s="138">
        <v>11</v>
      </c>
      <c r="B43" s="95" t="s">
        <v>488</v>
      </c>
      <c r="C43" s="139">
        <v>1983</v>
      </c>
      <c r="D43" s="32"/>
      <c r="E43" s="147">
        <v>204</v>
      </c>
      <c r="F43" s="32">
        <v>187</v>
      </c>
      <c r="G43" s="129"/>
      <c r="H43" s="129"/>
      <c r="I43" s="129"/>
      <c r="J43" s="175"/>
      <c r="K43" s="129"/>
      <c r="L43" s="175"/>
      <c r="M43" s="175"/>
      <c r="N43" s="152" t="e">
        <f t="shared" si="1"/>
        <v>#NUM!</v>
      </c>
    </row>
    <row r="44" spans="1:14" x14ac:dyDescent="0.25">
      <c r="A44" s="138">
        <v>12</v>
      </c>
      <c r="B44" s="146" t="s">
        <v>489</v>
      </c>
      <c r="C44" s="146">
        <v>4738</v>
      </c>
      <c r="D44" s="147"/>
      <c r="E44" s="147">
        <v>168</v>
      </c>
      <c r="F44" s="153"/>
      <c r="G44" s="153"/>
      <c r="H44" s="153"/>
      <c r="I44" s="153"/>
      <c r="J44" s="171"/>
      <c r="K44" s="129"/>
      <c r="L44" s="153"/>
      <c r="M44" s="153"/>
      <c r="N44" s="152" t="e">
        <f t="shared" si="1"/>
        <v>#NUM!</v>
      </c>
    </row>
    <row r="45" spans="1:14" x14ac:dyDescent="0.25">
      <c r="A45" s="138">
        <v>13</v>
      </c>
      <c r="B45" s="180" t="s">
        <v>456</v>
      </c>
      <c r="C45" s="180">
        <v>1674</v>
      </c>
      <c r="D45" s="129"/>
      <c r="E45" s="153">
        <v>164</v>
      </c>
      <c r="F45" s="129"/>
      <c r="G45" s="129"/>
      <c r="H45" s="129"/>
      <c r="I45" s="129"/>
      <c r="J45" s="172"/>
      <c r="K45" s="129"/>
      <c r="L45" s="129"/>
      <c r="M45" s="129"/>
      <c r="N45" s="152" t="e">
        <f t="shared" si="1"/>
        <v>#NUM!</v>
      </c>
    </row>
    <row r="46" spans="1:14" x14ac:dyDescent="0.25">
      <c r="A46" s="138">
        <v>14</v>
      </c>
      <c r="B46" s="95" t="s">
        <v>490</v>
      </c>
      <c r="C46" s="139">
        <v>2239</v>
      </c>
      <c r="D46" s="32"/>
      <c r="E46" s="147">
        <v>153</v>
      </c>
      <c r="F46" s="129"/>
      <c r="G46" s="129"/>
      <c r="H46" s="129"/>
      <c r="I46" s="129"/>
      <c r="J46" s="175"/>
      <c r="K46" s="129"/>
      <c r="L46" s="129"/>
      <c r="M46" s="129"/>
      <c r="N46" s="152" t="e">
        <f t="shared" si="1"/>
        <v>#NUM!</v>
      </c>
    </row>
    <row r="47" spans="1:14" x14ac:dyDescent="0.25">
      <c r="A47" s="138">
        <v>15</v>
      </c>
      <c r="B47" s="95" t="s">
        <v>387</v>
      </c>
      <c r="C47" s="139">
        <v>2149</v>
      </c>
      <c r="D47" s="32"/>
      <c r="E47" s="147">
        <v>109</v>
      </c>
      <c r="F47" s="129"/>
      <c r="G47" s="129"/>
      <c r="H47" s="129"/>
      <c r="I47" s="129"/>
      <c r="J47" s="172"/>
      <c r="K47" s="129"/>
      <c r="L47" s="129"/>
      <c r="M47" s="129"/>
      <c r="N47" s="152" t="e">
        <f t="shared" si="1"/>
        <v>#NUM!</v>
      </c>
    </row>
    <row r="48" spans="1:14" x14ac:dyDescent="0.25">
      <c r="A48" s="138">
        <v>16</v>
      </c>
      <c r="B48" s="95" t="s">
        <v>492</v>
      </c>
      <c r="C48" s="139">
        <v>1988</v>
      </c>
      <c r="D48" s="32"/>
      <c r="E48" s="147">
        <v>81</v>
      </c>
      <c r="F48" s="133">
        <v>129</v>
      </c>
      <c r="G48" s="129"/>
      <c r="H48" s="129"/>
      <c r="I48" s="129"/>
      <c r="J48" s="175"/>
      <c r="K48" s="129"/>
      <c r="L48" s="129"/>
      <c r="M48" s="129"/>
      <c r="N48" s="152" t="e">
        <f t="shared" si="1"/>
        <v>#NUM!</v>
      </c>
    </row>
    <row r="49" spans="1:14" x14ac:dyDescent="0.25">
      <c r="A49" s="138">
        <v>17</v>
      </c>
      <c r="B49" s="95" t="s">
        <v>333</v>
      </c>
      <c r="C49" s="139">
        <v>6948</v>
      </c>
      <c r="D49" s="32"/>
      <c r="E49" s="147">
        <v>49</v>
      </c>
      <c r="F49" s="129"/>
      <c r="G49" s="129"/>
      <c r="H49" s="129"/>
      <c r="I49" s="129"/>
      <c r="J49" s="172"/>
      <c r="K49" s="129"/>
      <c r="L49" s="129"/>
      <c r="M49" s="129"/>
      <c r="N49" s="152" t="e">
        <f t="shared" si="1"/>
        <v>#NUM!</v>
      </c>
    </row>
    <row r="50" spans="1:14" x14ac:dyDescent="0.25">
      <c r="A50" s="138">
        <v>18</v>
      </c>
      <c r="B50" s="139" t="s">
        <v>447</v>
      </c>
      <c r="C50" s="139">
        <v>6784</v>
      </c>
      <c r="D50" s="129"/>
      <c r="E50" s="153">
        <v>31</v>
      </c>
      <c r="F50" s="129"/>
      <c r="G50" s="129"/>
      <c r="H50" s="129"/>
      <c r="I50" s="129"/>
      <c r="J50" s="172"/>
      <c r="K50" s="129"/>
      <c r="L50" s="129"/>
      <c r="M50" s="129"/>
      <c r="N50" s="152" t="e">
        <f t="shared" si="1"/>
        <v>#NUM!</v>
      </c>
    </row>
    <row r="51" spans="1:14" x14ac:dyDescent="0.25">
      <c r="A51" s="138">
        <v>19</v>
      </c>
      <c r="B51" s="95" t="s">
        <v>493</v>
      </c>
      <c r="C51" s="139">
        <v>5365</v>
      </c>
      <c r="D51" s="32"/>
      <c r="E51" s="147">
        <v>22</v>
      </c>
      <c r="F51" s="129">
        <v>227</v>
      </c>
      <c r="G51" s="129"/>
      <c r="H51" s="129"/>
      <c r="I51" s="129"/>
      <c r="J51" s="172"/>
      <c r="K51" s="129"/>
      <c r="L51" s="129"/>
      <c r="M51" s="129"/>
      <c r="N51" s="152" t="e">
        <f t="shared" si="1"/>
        <v>#NUM!</v>
      </c>
    </row>
    <row r="52" spans="1:14" x14ac:dyDescent="0.25">
      <c r="A52" s="138">
        <v>20</v>
      </c>
      <c r="B52" s="95" t="s">
        <v>101</v>
      </c>
      <c r="C52" s="693">
        <v>2576</v>
      </c>
      <c r="D52" s="32"/>
      <c r="E52" s="147"/>
      <c r="F52" s="175"/>
      <c r="G52" s="129"/>
      <c r="H52" s="129"/>
      <c r="I52" s="129"/>
      <c r="J52" s="175"/>
      <c r="K52" s="129"/>
      <c r="L52" s="129"/>
      <c r="M52" s="129"/>
      <c r="N52" s="152" t="e">
        <f t="shared" si="1"/>
        <v>#NUM!</v>
      </c>
    </row>
    <row r="53" spans="1:14" x14ac:dyDescent="0.25">
      <c r="A53" s="138">
        <v>21</v>
      </c>
      <c r="B53" s="95" t="s">
        <v>579</v>
      </c>
      <c r="C53" s="693">
        <v>4291</v>
      </c>
      <c r="D53" s="32"/>
      <c r="E53" s="32"/>
      <c r="F53" s="133">
        <v>221</v>
      </c>
      <c r="G53" s="129"/>
      <c r="H53" s="129"/>
      <c r="I53" s="129"/>
      <c r="J53" s="175"/>
      <c r="K53" s="129"/>
      <c r="L53" s="129"/>
      <c r="M53" s="129"/>
      <c r="N53" s="152" t="e">
        <f t="shared" si="1"/>
        <v>#NUM!</v>
      </c>
    </row>
    <row r="54" spans="1:14" x14ac:dyDescent="0.25">
      <c r="A54" s="138">
        <v>22</v>
      </c>
      <c r="B54" s="139" t="s">
        <v>44</v>
      </c>
      <c r="C54" s="139">
        <v>2007</v>
      </c>
      <c r="D54" s="129"/>
      <c r="E54" s="129"/>
      <c r="F54" s="129">
        <v>219</v>
      </c>
      <c r="G54" s="129"/>
      <c r="H54" s="129"/>
      <c r="I54" s="129"/>
      <c r="J54" s="172"/>
      <c r="K54" s="129"/>
      <c r="L54" s="129"/>
      <c r="M54" s="129"/>
      <c r="N54" s="152" t="e">
        <f t="shared" si="1"/>
        <v>#NUM!</v>
      </c>
    </row>
    <row r="55" spans="1:14" x14ac:dyDescent="0.25">
      <c r="A55" s="138">
        <v>23</v>
      </c>
      <c r="B55" s="139" t="s">
        <v>341</v>
      </c>
      <c r="C55" s="139">
        <v>1748</v>
      </c>
      <c r="D55" s="32"/>
      <c r="E55" s="32"/>
      <c r="F55" s="129">
        <v>217</v>
      </c>
      <c r="G55" s="129"/>
      <c r="H55" s="129"/>
      <c r="I55" s="129"/>
      <c r="J55" s="172"/>
      <c r="K55" s="129"/>
      <c r="L55" s="129"/>
      <c r="M55" s="129"/>
      <c r="N55" s="152" t="e">
        <f t="shared" si="1"/>
        <v>#NUM!</v>
      </c>
    </row>
    <row r="56" spans="1:14" x14ac:dyDescent="0.25">
      <c r="A56" s="138">
        <v>24</v>
      </c>
      <c r="B56" s="139" t="s">
        <v>368</v>
      </c>
      <c r="C56" s="139">
        <v>2003</v>
      </c>
      <c r="D56" s="32"/>
      <c r="E56" s="32"/>
      <c r="F56" s="129">
        <v>212</v>
      </c>
      <c r="G56" s="129"/>
      <c r="H56" s="129"/>
      <c r="I56" s="129"/>
      <c r="J56" s="172"/>
      <c r="K56" s="129"/>
      <c r="L56" s="129"/>
      <c r="M56" s="129"/>
      <c r="N56" s="152" t="e">
        <f t="shared" si="1"/>
        <v>#NUM!</v>
      </c>
    </row>
    <row r="57" spans="1:14" x14ac:dyDescent="0.25">
      <c r="A57" s="138">
        <v>25</v>
      </c>
      <c r="B57" s="95" t="s">
        <v>580</v>
      </c>
      <c r="C57" s="693">
        <v>1473</v>
      </c>
      <c r="D57" s="129"/>
      <c r="E57" s="129"/>
      <c r="F57" s="129">
        <v>204</v>
      </c>
      <c r="G57" s="129"/>
      <c r="H57" s="129"/>
      <c r="I57" s="129"/>
      <c r="J57" s="172"/>
      <c r="K57" s="129"/>
      <c r="L57" s="129"/>
      <c r="M57" s="129"/>
      <c r="N57" s="152" t="e">
        <f t="shared" si="1"/>
        <v>#NUM!</v>
      </c>
    </row>
    <row r="58" spans="1:14" x14ac:dyDescent="0.25">
      <c r="A58" s="138">
        <v>26</v>
      </c>
      <c r="B58" s="95" t="s">
        <v>88</v>
      </c>
      <c r="C58" s="693">
        <v>1757</v>
      </c>
      <c r="D58" s="32"/>
      <c r="E58" s="32"/>
      <c r="F58" s="129">
        <v>187</v>
      </c>
      <c r="G58" s="129"/>
      <c r="H58" s="129"/>
      <c r="I58" s="129"/>
      <c r="J58" s="172"/>
      <c r="K58" s="129"/>
      <c r="L58" s="173"/>
      <c r="M58" s="173"/>
      <c r="N58" s="152" t="e">
        <f t="shared" si="1"/>
        <v>#NUM!</v>
      </c>
    </row>
    <row r="59" spans="1:14" x14ac:dyDescent="0.25">
      <c r="A59" s="138">
        <v>27</v>
      </c>
      <c r="B59" s="139" t="s">
        <v>581</v>
      </c>
      <c r="C59" s="139">
        <v>2371</v>
      </c>
      <c r="D59" s="32"/>
      <c r="E59" s="32"/>
      <c r="F59" s="129">
        <v>186</v>
      </c>
      <c r="G59" s="129"/>
      <c r="H59" s="129"/>
      <c r="I59" s="129"/>
      <c r="J59" s="172"/>
      <c r="K59" s="129"/>
      <c r="L59" s="173"/>
      <c r="M59" s="173"/>
      <c r="N59" s="152" t="e">
        <f t="shared" si="1"/>
        <v>#NUM!</v>
      </c>
    </row>
    <row r="60" spans="1:14" x14ac:dyDescent="0.25">
      <c r="A60" s="138">
        <v>28</v>
      </c>
      <c r="B60" s="139" t="s">
        <v>582</v>
      </c>
      <c r="C60" s="139">
        <v>6756</v>
      </c>
      <c r="D60" s="32"/>
      <c r="E60" s="32"/>
      <c r="F60" s="129">
        <v>184</v>
      </c>
      <c r="G60" s="129"/>
      <c r="H60" s="129"/>
      <c r="I60" s="129"/>
      <c r="J60" s="172"/>
      <c r="K60" s="129"/>
      <c r="L60" s="173"/>
      <c r="M60" s="173"/>
      <c r="N60" s="152" t="e">
        <f t="shared" si="1"/>
        <v>#NUM!</v>
      </c>
    </row>
    <row r="61" spans="1:14" x14ac:dyDescent="0.25">
      <c r="A61" s="138">
        <v>29</v>
      </c>
      <c r="B61" s="139" t="s">
        <v>119</v>
      </c>
      <c r="C61" s="139">
        <v>1963</v>
      </c>
      <c r="D61" s="32"/>
      <c r="E61" s="32"/>
      <c r="F61" s="129">
        <v>174</v>
      </c>
      <c r="G61" s="129"/>
      <c r="H61" s="129"/>
      <c r="I61" s="129"/>
      <c r="J61" s="172"/>
      <c r="K61" s="129"/>
      <c r="L61" s="129"/>
      <c r="M61" s="129"/>
      <c r="N61" s="152" t="e">
        <f t="shared" si="1"/>
        <v>#NUM!</v>
      </c>
    </row>
    <row r="62" spans="1:14" x14ac:dyDescent="0.25">
      <c r="A62" s="138">
        <v>30</v>
      </c>
      <c r="B62" s="139" t="s">
        <v>123</v>
      </c>
      <c r="C62" s="139">
        <v>4980</v>
      </c>
      <c r="D62" s="32"/>
      <c r="E62" s="32"/>
      <c r="F62" s="129">
        <v>173</v>
      </c>
      <c r="G62" s="129"/>
      <c r="H62" s="129"/>
      <c r="I62" s="129"/>
      <c r="J62" s="172"/>
      <c r="K62" s="129"/>
      <c r="L62" s="129"/>
      <c r="M62" s="129"/>
      <c r="N62" s="152" t="e">
        <f t="shared" si="1"/>
        <v>#NUM!</v>
      </c>
    </row>
    <row r="63" spans="1:14" x14ac:dyDescent="0.25">
      <c r="A63" s="138">
        <v>31</v>
      </c>
      <c r="B63" s="139" t="s">
        <v>583</v>
      </c>
      <c r="C63" s="139">
        <v>1822</v>
      </c>
      <c r="D63" s="32"/>
      <c r="E63" s="32"/>
      <c r="F63" s="129">
        <v>172</v>
      </c>
      <c r="G63" s="129"/>
      <c r="H63" s="129"/>
      <c r="I63" s="129"/>
      <c r="J63" s="172"/>
      <c r="K63" s="129"/>
      <c r="L63" s="129"/>
      <c r="M63" s="129"/>
      <c r="N63" s="152" t="e">
        <f t="shared" si="1"/>
        <v>#NUM!</v>
      </c>
    </row>
    <row r="64" spans="1:14" x14ac:dyDescent="0.25">
      <c r="A64" s="138">
        <v>32</v>
      </c>
      <c r="B64" s="139" t="s">
        <v>322</v>
      </c>
      <c r="C64" s="139">
        <v>2045</v>
      </c>
      <c r="D64" s="32"/>
      <c r="E64" s="32"/>
      <c r="F64" s="129">
        <v>172</v>
      </c>
      <c r="G64" s="129"/>
      <c r="H64" s="129"/>
      <c r="I64" s="129"/>
      <c r="J64" s="172"/>
      <c r="K64" s="129"/>
      <c r="L64" s="129"/>
      <c r="M64" s="129"/>
      <c r="N64" s="152" t="e">
        <f t="shared" si="1"/>
        <v>#NUM!</v>
      </c>
    </row>
    <row r="65" spans="1:14" x14ac:dyDescent="0.25">
      <c r="A65" s="138">
        <v>33</v>
      </c>
      <c r="B65" s="139" t="s">
        <v>381</v>
      </c>
      <c r="C65" s="139">
        <v>1783</v>
      </c>
      <c r="D65" s="32"/>
      <c r="E65" s="32"/>
      <c r="F65" s="129">
        <v>171</v>
      </c>
      <c r="G65" s="129"/>
      <c r="H65" s="129"/>
      <c r="I65" s="129"/>
      <c r="J65" s="172"/>
      <c r="K65" s="129"/>
      <c r="L65" s="129"/>
      <c r="M65" s="129"/>
      <c r="N65" s="152" t="e">
        <f t="shared" si="1"/>
        <v>#NUM!</v>
      </c>
    </row>
    <row r="66" spans="1:14" x14ac:dyDescent="0.25">
      <c r="A66" s="138">
        <v>34</v>
      </c>
      <c r="B66" s="139" t="s">
        <v>584</v>
      </c>
      <c r="C66" s="139">
        <v>6170</v>
      </c>
      <c r="D66" s="32"/>
      <c r="E66" s="32"/>
      <c r="F66" s="129">
        <v>170</v>
      </c>
      <c r="G66" s="129"/>
      <c r="H66" s="129"/>
      <c r="I66" s="129"/>
      <c r="J66" s="172"/>
      <c r="K66" s="129"/>
      <c r="L66" s="173"/>
      <c r="M66" s="173"/>
      <c r="N66" s="152" t="e">
        <f t="shared" si="1"/>
        <v>#NUM!</v>
      </c>
    </row>
    <row r="67" spans="1:14" x14ac:dyDescent="0.25">
      <c r="A67" s="138">
        <v>35</v>
      </c>
      <c r="B67" s="139" t="s">
        <v>585</v>
      </c>
      <c r="C67" s="139">
        <v>6852</v>
      </c>
      <c r="D67" s="32"/>
      <c r="E67" s="32"/>
      <c r="F67" s="129">
        <v>132</v>
      </c>
      <c r="G67" s="129"/>
      <c r="H67" s="129"/>
      <c r="I67" s="129"/>
      <c r="J67" s="172"/>
      <c r="K67" s="129"/>
      <c r="L67" s="173"/>
      <c r="M67" s="173"/>
      <c r="N67" s="152" t="e">
        <f t="shared" si="1"/>
        <v>#NUM!</v>
      </c>
    </row>
    <row r="68" spans="1:14" x14ac:dyDescent="0.25">
      <c r="A68" s="138">
        <v>36</v>
      </c>
      <c r="B68" s="139" t="s">
        <v>586</v>
      </c>
      <c r="C68" s="139">
        <v>6740</v>
      </c>
      <c r="D68" s="129"/>
      <c r="E68" s="129"/>
      <c r="F68" s="129">
        <v>130</v>
      </c>
      <c r="G68" s="129"/>
      <c r="H68" s="129"/>
      <c r="I68" s="129"/>
      <c r="J68" s="172"/>
      <c r="K68" s="129"/>
      <c r="L68" s="173"/>
      <c r="M68" s="173"/>
      <c r="N68" s="152" t="e">
        <f t="shared" si="1"/>
        <v>#NUM!</v>
      </c>
    </row>
    <row r="69" spans="1:14" x14ac:dyDescent="0.25">
      <c r="A69" s="138">
        <v>37</v>
      </c>
      <c r="B69" s="139" t="s">
        <v>555</v>
      </c>
      <c r="C69" s="139">
        <v>2025</v>
      </c>
      <c r="D69" s="32"/>
      <c r="E69" s="32"/>
      <c r="F69" s="129">
        <v>105</v>
      </c>
      <c r="G69" s="129"/>
      <c r="H69" s="129"/>
      <c r="I69" s="129"/>
      <c r="J69" s="172"/>
      <c r="K69" s="129"/>
      <c r="L69" s="173"/>
      <c r="M69" s="173"/>
      <c r="N69" s="152" t="e">
        <f t="shared" si="1"/>
        <v>#NUM!</v>
      </c>
    </row>
    <row r="70" spans="1:14" x14ac:dyDescent="0.25">
      <c r="A70" s="138">
        <v>38</v>
      </c>
      <c r="B70" s="139" t="s">
        <v>587</v>
      </c>
      <c r="C70" s="139">
        <v>4140</v>
      </c>
      <c r="D70" s="32"/>
      <c r="E70" s="32"/>
      <c r="F70" s="129">
        <v>82</v>
      </c>
      <c r="G70" s="129"/>
      <c r="H70" s="129"/>
      <c r="I70" s="129"/>
      <c r="J70" s="172"/>
      <c r="K70" s="129"/>
      <c r="L70" s="173"/>
      <c r="M70" s="173"/>
      <c r="N70" s="152" t="e">
        <f t="shared" si="1"/>
        <v>#NUM!</v>
      </c>
    </row>
    <row r="71" spans="1:14" x14ac:dyDescent="0.25">
      <c r="A71" s="138">
        <v>39</v>
      </c>
      <c r="B71" s="95" t="s">
        <v>588</v>
      </c>
      <c r="C71" s="693">
        <v>1746</v>
      </c>
      <c r="D71" s="32"/>
      <c r="E71" s="32"/>
      <c r="F71" s="129">
        <v>70</v>
      </c>
      <c r="G71" s="129"/>
      <c r="H71" s="129"/>
      <c r="I71" s="129"/>
      <c r="J71" s="172"/>
      <c r="K71" s="129"/>
      <c r="L71" s="173"/>
      <c r="M71" s="173"/>
      <c r="N71" s="152" t="e">
        <f t="shared" si="1"/>
        <v>#NUM!</v>
      </c>
    </row>
    <row r="72" spans="1:14" ht="15" customHeight="1" x14ac:dyDescent="0.25">
      <c r="A72" s="138">
        <v>40</v>
      </c>
      <c r="B72" s="95" t="s">
        <v>384</v>
      </c>
      <c r="C72" s="693">
        <v>1720</v>
      </c>
      <c r="D72" s="32"/>
      <c r="E72" s="32"/>
      <c r="F72" s="129">
        <v>62</v>
      </c>
      <c r="G72" s="129"/>
      <c r="H72" s="129"/>
      <c r="I72" s="129"/>
      <c r="J72" s="172"/>
      <c r="K72" s="129"/>
      <c r="L72" s="173"/>
      <c r="M72" s="173"/>
      <c r="N72" s="152" t="e">
        <f t="shared" si="1"/>
        <v>#NUM!</v>
      </c>
    </row>
    <row r="73" spans="1:14" x14ac:dyDescent="0.25">
      <c r="A73" s="138">
        <v>41</v>
      </c>
      <c r="B73" s="95" t="s">
        <v>479</v>
      </c>
      <c r="C73" s="693">
        <v>6784</v>
      </c>
      <c r="D73" s="32"/>
      <c r="E73" s="32"/>
      <c r="F73" s="129">
        <v>60</v>
      </c>
      <c r="G73" s="129"/>
      <c r="H73" s="129"/>
      <c r="I73" s="129"/>
      <c r="J73" s="172"/>
      <c r="K73" s="129"/>
      <c r="L73" s="173"/>
      <c r="M73" s="173"/>
      <c r="N73" s="152" t="e">
        <f t="shared" si="1"/>
        <v>#NUM!</v>
      </c>
    </row>
    <row r="74" spans="1:14" x14ac:dyDescent="0.25">
      <c r="A74" s="138">
        <v>42</v>
      </c>
      <c r="B74" s="95" t="s">
        <v>131</v>
      </c>
      <c r="C74" s="693">
        <v>1992</v>
      </c>
      <c r="D74" s="32"/>
      <c r="E74" s="32"/>
      <c r="F74" s="129">
        <v>26</v>
      </c>
      <c r="G74" s="129"/>
      <c r="H74" s="129"/>
      <c r="I74" s="129"/>
      <c r="J74" s="172"/>
      <c r="K74" s="129"/>
      <c r="L74" s="173"/>
      <c r="M74" s="173"/>
      <c r="N74" s="152" t="e">
        <f t="shared" si="1"/>
        <v>#NUM!</v>
      </c>
    </row>
    <row r="75" spans="1:14" x14ac:dyDescent="0.25">
      <c r="A75" s="138"/>
      <c r="B75" s="95"/>
      <c r="C75" s="693"/>
      <c r="D75" s="32"/>
      <c r="E75" s="32"/>
      <c r="F75" s="129"/>
      <c r="G75" s="129"/>
      <c r="H75" s="129"/>
      <c r="I75" s="129"/>
      <c r="J75" s="172"/>
      <c r="K75" s="129"/>
      <c r="L75" s="173"/>
      <c r="M75" s="173"/>
      <c r="N75" s="152"/>
    </row>
    <row r="76" spans="1:14" x14ac:dyDescent="0.25">
      <c r="A76" s="138"/>
      <c r="B76" s="95"/>
      <c r="C76" s="693"/>
      <c r="D76" s="32"/>
      <c r="E76" s="32"/>
      <c r="F76" s="129"/>
      <c r="G76" s="129"/>
      <c r="H76" s="129"/>
      <c r="I76" s="129"/>
      <c r="J76" s="172"/>
      <c r="K76" s="129"/>
      <c r="L76" s="173"/>
      <c r="M76" s="173"/>
      <c r="N76" s="152"/>
    </row>
    <row r="77" spans="1:14" x14ac:dyDescent="0.25">
      <c r="A77" s="138"/>
      <c r="B77" s="95"/>
      <c r="C77" s="693"/>
      <c r="D77" s="32"/>
      <c r="E77" s="32"/>
      <c r="F77" s="129"/>
      <c r="G77" s="129"/>
      <c r="H77" s="129"/>
      <c r="I77" s="129"/>
      <c r="J77" s="172"/>
      <c r="K77" s="129"/>
      <c r="L77" s="173"/>
      <c r="M77" s="173"/>
      <c r="N77" s="152"/>
    </row>
    <row r="78" spans="1:14" ht="15.75" thickBot="1" x14ac:dyDescent="0.3">
      <c r="A78" s="138"/>
      <c r="B78" s="95"/>
      <c r="C78" s="95"/>
      <c r="D78" s="32"/>
      <c r="E78" s="32"/>
      <c r="F78" s="129"/>
      <c r="G78" s="129"/>
      <c r="H78" s="129"/>
      <c r="I78" s="129"/>
      <c r="J78" s="172"/>
      <c r="K78" s="129"/>
      <c r="L78" s="173"/>
      <c r="M78" s="173"/>
      <c r="N78" s="152"/>
    </row>
    <row r="79" spans="1:14" ht="15.75" thickBot="1" x14ac:dyDescent="0.3">
      <c r="A79" s="164" t="s">
        <v>0</v>
      </c>
      <c r="B79" s="165" t="s">
        <v>248</v>
      </c>
      <c r="C79" s="165" t="s">
        <v>412</v>
      </c>
      <c r="D79" s="165">
        <v>45396</v>
      </c>
      <c r="E79" s="165">
        <v>45437</v>
      </c>
      <c r="F79" s="166">
        <v>45486</v>
      </c>
      <c r="G79" s="167"/>
      <c r="H79" s="167"/>
      <c r="I79" s="168"/>
      <c r="J79" s="167"/>
      <c r="K79" s="167"/>
      <c r="L79" s="169"/>
      <c r="M79" s="169"/>
      <c r="N79" s="170" t="s">
        <v>2</v>
      </c>
    </row>
    <row r="80" spans="1:14" x14ac:dyDescent="0.25">
      <c r="A80" s="138">
        <v>1</v>
      </c>
      <c r="B80" s="139" t="s">
        <v>95</v>
      </c>
      <c r="C80" s="139">
        <v>6566</v>
      </c>
      <c r="D80" s="129"/>
      <c r="E80" s="153">
        <v>197</v>
      </c>
      <c r="F80" s="129"/>
      <c r="G80" s="129"/>
      <c r="H80" s="129"/>
      <c r="I80" s="129"/>
      <c r="J80" s="172"/>
      <c r="K80" s="129"/>
      <c r="L80" s="173"/>
      <c r="M80" s="173"/>
      <c r="N80" s="152" t="e">
        <f t="shared" ref="N80:N99" si="2">(LARGE(D80:M80,1)+LARGE(D80:M80,2)+LARGE(D80:M80,3))</f>
        <v>#NUM!</v>
      </c>
    </row>
    <row r="81" spans="1:14" x14ac:dyDescent="0.25">
      <c r="A81" s="138">
        <v>2</v>
      </c>
      <c r="B81" s="139" t="s">
        <v>491</v>
      </c>
      <c r="C81" s="139">
        <v>3971</v>
      </c>
      <c r="D81" s="32"/>
      <c r="E81" s="147">
        <v>145</v>
      </c>
      <c r="F81" s="129"/>
      <c r="G81" s="129"/>
      <c r="H81" s="129"/>
      <c r="I81" s="129"/>
      <c r="J81" s="172"/>
      <c r="K81" s="129"/>
      <c r="L81" s="173"/>
      <c r="M81" s="173"/>
      <c r="N81" s="152" t="e">
        <f t="shared" si="2"/>
        <v>#NUM!</v>
      </c>
    </row>
    <row r="82" spans="1:14" x14ac:dyDescent="0.25">
      <c r="A82" s="138">
        <v>3</v>
      </c>
      <c r="B82" s="95" t="s">
        <v>362</v>
      </c>
      <c r="C82" s="693">
        <v>5551</v>
      </c>
      <c r="D82" s="32"/>
      <c r="E82" s="32"/>
      <c r="F82" s="129">
        <v>246</v>
      </c>
      <c r="G82" s="129"/>
      <c r="H82" s="129"/>
      <c r="I82" s="129"/>
      <c r="J82" s="172"/>
      <c r="K82" s="129"/>
      <c r="L82" s="173"/>
      <c r="M82" s="173"/>
      <c r="N82" s="152" t="e">
        <f t="shared" si="2"/>
        <v>#NUM!</v>
      </c>
    </row>
    <row r="83" spans="1:14" x14ac:dyDescent="0.25">
      <c r="A83" s="138">
        <v>4</v>
      </c>
      <c r="B83" s="95" t="s">
        <v>26</v>
      </c>
      <c r="C83" s="693">
        <v>5328</v>
      </c>
      <c r="D83" s="129"/>
      <c r="E83" s="129"/>
      <c r="F83" s="129">
        <v>213</v>
      </c>
      <c r="G83" s="129"/>
      <c r="H83" s="129"/>
      <c r="I83" s="129"/>
      <c r="J83" s="172"/>
      <c r="K83" s="129"/>
      <c r="L83" s="173"/>
      <c r="M83" s="173"/>
      <c r="N83" s="152" t="e">
        <f t="shared" si="2"/>
        <v>#NUM!</v>
      </c>
    </row>
    <row r="84" spans="1:14" x14ac:dyDescent="0.25">
      <c r="A84" s="138">
        <v>5</v>
      </c>
      <c r="B84" s="95" t="s">
        <v>572</v>
      </c>
      <c r="C84" s="693">
        <v>2154</v>
      </c>
      <c r="D84" s="32"/>
      <c r="E84" s="32"/>
      <c r="F84" s="129">
        <v>85</v>
      </c>
      <c r="G84" s="129"/>
      <c r="H84" s="129"/>
      <c r="I84" s="129"/>
      <c r="J84" s="172"/>
      <c r="K84" s="129"/>
      <c r="L84" s="173"/>
      <c r="M84" s="173"/>
      <c r="N84" s="152" t="e">
        <f t="shared" si="2"/>
        <v>#NUM!</v>
      </c>
    </row>
    <row r="85" spans="1:14" x14ac:dyDescent="0.25">
      <c r="A85" s="138">
        <v>6</v>
      </c>
      <c r="B85" s="95"/>
      <c r="C85" s="693"/>
      <c r="D85" s="32"/>
      <c r="E85" s="32"/>
      <c r="F85" s="129"/>
      <c r="G85" s="129"/>
      <c r="H85" s="129"/>
      <c r="I85" s="129"/>
      <c r="J85" s="172"/>
      <c r="K85" s="129"/>
      <c r="L85" s="173"/>
      <c r="M85" s="173"/>
      <c r="N85" s="152" t="e">
        <f t="shared" si="2"/>
        <v>#NUM!</v>
      </c>
    </row>
    <row r="86" spans="1:14" x14ac:dyDescent="0.25">
      <c r="A86" s="138">
        <v>7</v>
      </c>
      <c r="B86" s="95"/>
      <c r="C86" s="693"/>
      <c r="D86" s="32"/>
      <c r="E86" s="32"/>
      <c r="F86" s="129"/>
      <c r="G86" s="129"/>
      <c r="H86" s="129"/>
      <c r="I86" s="129"/>
      <c r="J86" s="172"/>
      <c r="K86" s="129"/>
      <c r="L86" s="173"/>
      <c r="M86" s="173"/>
      <c r="N86" s="152" t="e">
        <f t="shared" si="2"/>
        <v>#NUM!</v>
      </c>
    </row>
    <row r="87" spans="1:14" x14ac:dyDescent="0.25">
      <c r="A87" s="138">
        <v>8</v>
      </c>
      <c r="B87" s="95"/>
      <c r="C87" s="693"/>
      <c r="D87" s="32"/>
      <c r="E87" s="32"/>
      <c r="F87" s="129"/>
      <c r="G87" s="129"/>
      <c r="H87" s="129"/>
      <c r="I87" s="129"/>
      <c r="J87" s="172"/>
      <c r="K87" s="129"/>
      <c r="L87" s="173"/>
      <c r="M87" s="173"/>
      <c r="N87" s="152" t="e">
        <f t="shared" si="2"/>
        <v>#NUM!</v>
      </c>
    </row>
    <row r="88" spans="1:14" x14ac:dyDescent="0.25">
      <c r="A88" s="138">
        <v>9</v>
      </c>
      <c r="B88" s="95"/>
      <c r="C88" s="693"/>
      <c r="D88" s="32"/>
      <c r="E88" s="32"/>
      <c r="F88" s="129"/>
      <c r="G88" s="129"/>
      <c r="H88" s="129"/>
      <c r="I88" s="129"/>
      <c r="J88" s="172"/>
      <c r="K88" s="129"/>
      <c r="L88" s="173"/>
      <c r="M88" s="173"/>
      <c r="N88" s="152" t="e">
        <f t="shared" si="2"/>
        <v>#NUM!</v>
      </c>
    </row>
    <row r="89" spans="1:14" x14ac:dyDescent="0.25">
      <c r="A89" s="138">
        <v>10</v>
      </c>
      <c r="B89" s="95"/>
      <c r="C89" s="693"/>
      <c r="D89" s="32"/>
      <c r="E89" s="32"/>
      <c r="F89" s="129"/>
      <c r="G89" s="129"/>
      <c r="H89" s="129"/>
      <c r="I89" s="129"/>
      <c r="J89" s="172"/>
      <c r="K89" s="129"/>
      <c r="L89" s="173"/>
      <c r="M89" s="173"/>
      <c r="N89" s="152" t="e">
        <f t="shared" si="2"/>
        <v>#NUM!</v>
      </c>
    </row>
    <row r="90" spans="1:14" x14ac:dyDescent="0.25">
      <c r="A90" s="138">
        <v>11</v>
      </c>
      <c r="B90" s="95"/>
      <c r="C90" s="693"/>
      <c r="D90" s="32"/>
      <c r="E90" s="32"/>
      <c r="F90" s="129"/>
      <c r="G90" s="129"/>
      <c r="H90" s="129"/>
      <c r="I90" s="129"/>
      <c r="J90" s="172"/>
      <c r="K90" s="129"/>
      <c r="L90" s="129"/>
      <c r="M90" s="129"/>
      <c r="N90" s="152" t="e">
        <f t="shared" si="2"/>
        <v>#NUM!</v>
      </c>
    </row>
    <row r="91" spans="1:14" x14ac:dyDescent="0.25">
      <c r="A91" s="138">
        <v>12</v>
      </c>
      <c r="B91" s="95"/>
      <c r="C91" s="693"/>
      <c r="D91" s="32"/>
      <c r="E91" s="32"/>
      <c r="F91" s="129"/>
      <c r="G91" s="129"/>
      <c r="H91" s="129"/>
      <c r="I91" s="129"/>
      <c r="J91" s="172"/>
      <c r="K91" s="129"/>
      <c r="L91" s="129"/>
      <c r="M91" s="129"/>
      <c r="N91" s="152" t="e">
        <f t="shared" si="2"/>
        <v>#NUM!</v>
      </c>
    </row>
    <row r="92" spans="1:14" x14ac:dyDescent="0.25">
      <c r="A92" s="138">
        <v>13</v>
      </c>
      <c r="B92" s="95"/>
      <c r="C92" s="693"/>
      <c r="D92" s="32"/>
      <c r="E92" s="32"/>
      <c r="F92" s="129"/>
      <c r="G92" s="129"/>
      <c r="H92" s="129"/>
      <c r="I92" s="129"/>
      <c r="J92" s="129"/>
      <c r="K92" s="129"/>
      <c r="L92" s="129"/>
      <c r="M92" s="129"/>
      <c r="N92" s="152" t="e">
        <f t="shared" si="2"/>
        <v>#NUM!</v>
      </c>
    </row>
    <row r="93" spans="1:14" x14ac:dyDescent="0.25">
      <c r="A93" s="138">
        <v>14</v>
      </c>
      <c r="B93" s="95"/>
      <c r="C93" s="693"/>
      <c r="D93" s="32"/>
      <c r="E93" s="32"/>
      <c r="F93" s="129"/>
      <c r="G93" s="129"/>
      <c r="H93" s="129"/>
      <c r="I93" s="129"/>
      <c r="J93" s="129"/>
      <c r="K93" s="129"/>
      <c r="L93" s="129"/>
      <c r="M93" s="129"/>
      <c r="N93" s="152" t="e">
        <f t="shared" si="2"/>
        <v>#NUM!</v>
      </c>
    </row>
    <row r="94" spans="1:14" x14ac:dyDescent="0.25">
      <c r="A94" s="138">
        <v>15</v>
      </c>
      <c r="B94" s="95"/>
      <c r="C94" s="693"/>
      <c r="D94" s="32"/>
      <c r="E94" s="32"/>
      <c r="F94" s="129"/>
      <c r="G94" s="129"/>
      <c r="H94" s="129"/>
      <c r="I94" s="129"/>
      <c r="J94" s="129"/>
      <c r="K94" s="129"/>
      <c r="L94" s="129"/>
      <c r="M94" s="129"/>
      <c r="N94" s="152" t="e">
        <f t="shared" si="2"/>
        <v>#NUM!</v>
      </c>
    </row>
    <row r="95" spans="1:14" x14ac:dyDescent="0.25">
      <c r="A95" s="138">
        <v>16</v>
      </c>
      <c r="B95" s="95"/>
      <c r="C95" s="693"/>
      <c r="D95" s="32"/>
      <c r="E95" s="32"/>
      <c r="F95" s="129"/>
      <c r="G95" s="129"/>
      <c r="H95" s="129"/>
      <c r="I95" s="129"/>
      <c r="J95" s="129"/>
      <c r="K95" s="129"/>
      <c r="L95" s="129"/>
      <c r="M95" s="129"/>
      <c r="N95" s="152" t="e">
        <f t="shared" si="2"/>
        <v>#NUM!</v>
      </c>
    </row>
    <row r="96" spans="1:14" x14ac:dyDescent="0.25">
      <c r="A96" s="138">
        <v>17</v>
      </c>
      <c r="B96" s="95"/>
      <c r="C96" s="95"/>
      <c r="D96" s="32"/>
      <c r="E96" s="32"/>
      <c r="F96" s="129"/>
      <c r="G96" s="129"/>
      <c r="H96" s="129"/>
      <c r="I96" s="129"/>
      <c r="J96" s="129"/>
      <c r="K96" s="129"/>
      <c r="L96" s="129"/>
      <c r="M96" s="129"/>
      <c r="N96" s="152" t="e">
        <f t="shared" si="2"/>
        <v>#NUM!</v>
      </c>
    </row>
    <row r="97" spans="1:14" x14ac:dyDescent="0.25">
      <c r="A97" s="138">
        <v>18</v>
      </c>
      <c r="B97" s="95"/>
      <c r="C97" s="95"/>
      <c r="D97" s="32"/>
      <c r="E97" s="32"/>
      <c r="F97" s="129"/>
      <c r="G97" s="129"/>
      <c r="H97" s="129"/>
      <c r="I97" s="129"/>
      <c r="J97" s="129"/>
      <c r="K97" s="129"/>
      <c r="L97" s="129"/>
      <c r="M97" s="129"/>
      <c r="N97" s="152" t="e">
        <f t="shared" si="2"/>
        <v>#NUM!</v>
      </c>
    </row>
    <row r="98" spans="1:14" x14ac:dyDescent="0.25">
      <c r="A98" s="138">
        <v>19</v>
      </c>
      <c r="B98" s="95"/>
      <c r="C98" s="95"/>
      <c r="D98" s="32"/>
      <c r="E98" s="32"/>
      <c r="F98" s="129"/>
      <c r="G98" s="129"/>
      <c r="H98" s="129"/>
      <c r="I98" s="129"/>
      <c r="J98" s="129"/>
      <c r="K98" s="175"/>
      <c r="L98" s="129"/>
      <c r="M98" s="129"/>
      <c r="N98" s="152" t="e">
        <f t="shared" si="2"/>
        <v>#NUM!</v>
      </c>
    </row>
    <row r="99" spans="1:14" x14ac:dyDescent="0.25">
      <c r="A99" s="138">
        <v>20</v>
      </c>
      <c r="B99" s="95"/>
      <c r="C99" s="95"/>
      <c r="D99" s="32"/>
      <c r="E99" s="32"/>
      <c r="F99" s="175"/>
      <c r="G99" s="129"/>
      <c r="H99" s="175"/>
      <c r="I99" s="129"/>
      <c r="J99" s="175"/>
      <c r="K99" s="175"/>
      <c r="L99" s="129"/>
      <c r="M99" s="129"/>
      <c r="N99" s="152" t="e">
        <f t="shared" si="2"/>
        <v>#NUM!</v>
      </c>
    </row>
  </sheetData>
  <sortState xmlns:xlrd2="http://schemas.microsoft.com/office/spreadsheetml/2017/richdata2" ref="B9:N10">
    <sortCondition ref="N10"/>
  </sortState>
  <mergeCells count="5">
    <mergeCell ref="A1:B3"/>
    <mergeCell ref="D1:I7"/>
    <mergeCell ref="A4:B4"/>
    <mergeCell ref="A5:B5"/>
    <mergeCell ref="A6:B7"/>
  </mergeCells>
  <pageMargins left="0.7" right="0.7" top="0.75" bottom="0.75" header="0.3" footer="0.3"/>
  <pageSetup paperSize="9" scale="5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6600"/>
    <pageSetUpPr fitToPage="1"/>
  </sheetPr>
  <dimension ref="A1:K46"/>
  <sheetViews>
    <sheetView topLeftCell="A19" zoomScale="80" zoomScaleNormal="80" workbookViewId="0">
      <selection activeCell="N20" sqref="N20"/>
    </sheetView>
  </sheetViews>
  <sheetFormatPr baseColWidth="10" defaultRowHeight="15" x14ac:dyDescent="0.25"/>
  <cols>
    <col min="1" max="1" width="6.85546875" customWidth="1"/>
    <col min="2" max="2" width="49.85546875" customWidth="1"/>
    <col min="3" max="3" width="10.7109375" hidden="1" customWidth="1"/>
    <col min="4" max="10" width="9.140625" customWidth="1"/>
    <col min="11" max="11" width="11.42578125" style="7"/>
  </cols>
  <sheetData>
    <row r="1" spans="1:11" ht="15" customHeight="1" x14ac:dyDescent="0.25">
      <c r="A1" s="713" t="s">
        <v>71</v>
      </c>
      <c r="B1" s="713"/>
      <c r="C1" s="532"/>
      <c r="D1" s="714"/>
      <c r="E1" s="714"/>
      <c r="F1" s="714"/>
      <c r="G1" s="714"/>
      <c r="H1" s="714"/>
      <c r="I1" s="714"/>
      <c r="J1" s="714"/>
    </row>
    <row r="2" spans="1:11" ht="21" customHeight="1" x14ac:dyDescent="0.25">
      <c r="A2" s="713"/>
      <c r="B2" s="713"/>
      <c r="C2" s="532"/>
      <c r="D2" s="714"/>
      <c r="E2" s="714"/>
      <c r="F2" s="714"/>
      <c r="G2" s="714"/>
      <c r="H2" s="714"/>
      <c r="I2" s="714"/>
      <c r="J2" s="714"/>
    </row>
    <row r="3" spans="1:11" ht="12" customHeight="1" x14ac:dyDescent="0.25">
      <c r="A3" s="713"/>
      <c r="B3" s="713"/>
      <c r="C3" s="532"/>
      <c r="D3" s="714"/>
      <c r="E3" s="714"/>
      <c r="F3" s="714"/>
      <c r="G3" s="714"/>
      <c r="H3" s="714"/>
      <c r="I3" s="714"/>
      <c r="J3" s="714"/>
    </row>
    <row r="4" spans="1:11" ht="26.25" x14ac:dyDescent="0.25">
      <c r="A4" s="716" t="s">
        <v>59</v>
      </c>
      <c r="B4" s="716"/>
      <c r="C4" s="533"/>
      <c r="D4" s="714"/>
      <c r="E4" s="714"/>
      <c r="F4" s="714"/>
      <c r="G4" s="714"/>
      <c r="H4" s="714"/>
      <c r="I4" s="714"/>
      <c r="J4" s="714"/>
    </row>
    <row r="5" spans="1:11" x14ac:dyDescent="0.25">
      <c r="A5" s="717" t="s">
        <v>52</v>
      </c>
      <c r="B5" s="717"/>
      <c r="C5" s="534"/>
      <c r="D5" s="714"/>
      <c r="E5" s="714"/>
      <c r="F5" s="714"/>
      <c r="G5" s="714"/>
      <c r="H5" s="714"/>
      <c r="I5" s="714"/>
      <c r="J5" s="714"/>
    </row>
    <row r="6" spans="1:11" s="3" customFormat="1" x14ac:dyDescent="0.25">
      <c r="A6" s="718" t="s">
        <v>53</v>
      </c>
      <c r="B6" s="718"/>
      <c r="C6" s="562"/>
      <c r="D6" s="714"/>
      <c r="E6" s="714"/>
      <c r="F6" s="714"/>
      <c r="G6" s="714"/>
      <c r="H6" s="714"/>
      <c r="I6" s="714"/>
      <c r="J6" s="714"/>
    </row>
    <row r="7" spans="1:11" x14ac:dyDescent="0.25">
      <c r="A7" s="719"/>
      <c r="B7" s="719"/>
      <c r="C7" s="563"/>
      <c r="D7" s="715"/>
      <c r="E7" s="715"/>
      <c r="F7" s="715"/>
      <c r="G7" s="715"/>
      <c r="H7" s="715"/>
      <c r="I7" s="715"/>
      <c r="J7" s="715"/>
    </row>
    <row r="8" spans="1:11" ht="15.75" thickBot="1" x14ac:dyDescent="0.3">
      <c r="A8" s="424" t="s">
        <v>0</v>
      </c>
      <c r="B8" s="424" t="s">
        <v>183</v>
      </c>
      <c r="C8" s="424" t="s">
        <v>412</v>
      </c>
      <c r="D8" s="425">
        <v>45410</v>
      </c>
      <c r="E8" s="425">
        <v>45424</v>
      </c>
      <c r="F8" s="425">
        <v>45427</v>
      </c>
      <c r="G8" s="426">
        <v>45465</v>
      </c>
      <c r="H8" s="425">
        <v>45508</v>
      </c>
      <c r="I8" s="426"/>
      <c r="J8" s="182"/>
      <c r="K8" s="427" t="s">
        <v>2</v>
      </c>
    </row>
    <row r="9" spans="1:11" ht="19.5" customHeight="1" x14ac:dyDescent="0.25">
      <c r="A9" s="381">
        <v>1</v>
      </c>
      <c r="B9" s="408" t="s">
        <v>238</v>
      </c>
      <c r="C9" s="408">
        <v>1932</v>
      </c>
      <c r="D9" s="136">
        <v>510</v>
      </c>
      <c r="E9" s="136">
        <v>504</v>
      </c>
      <c r="F9" s="136"/>
      <c r="G9" s="136">
        <v>501</v>
      </c>
      <c r="H9" s="136">
        <v>489</v>
      </c>
      <c r="I9" s="136"/>
      <c r="J9" s="680"/>
      <c r="K9" s="183">
        <f>(LARGE(D9:J9,1)+LARGE(D9:J9,2)+LARGE(D9:J9,3))</f>
        <v>1515</v>
      </c>
    </row>
    <row r="10" spans="1:11" x14ac:dyDescent="0.25">
      <c r="A10" s="134">
        <v>2</v>
      </c>
      <c r="B10" s="475" t="s">
        <v>390</v>
      </c>
      <c r="C10" s="475">
        <v>2348</v>
      </c>
      <c r="D10" s="136">
        <v>546</v>
      </c>
      <c r="E10" s="150"/>
      <c r="F10" s="150"/>
      <c r="G10" s="150"/>
      <c r="H10" s="150"/>
      <c r="I10" s="381"/>
      <c r="J10" s="381"/>
      <c r="K10" s="134" t="e">
        <f>(LARGE(D10:J10,1)+LARGE(D10:J10,2)+LARGE(D10:J10,3))</f>
        <v>#NUM!</v>
      </c>
    </row>
    <row r="11" spans="1:11" x14ac:dyDescent="0.25">
      <c r="A11" s="138">
        <v>4</v>
      </c>
      <c r="B11" s="139" t="s">
        <v>403</v>
      </c>
      <c r="C11" s="31">
        <v>3738</v>
      </c>
      <c r="D11" s="147">
        <v>476</v>
      </c>
      <c r="E11" s="32">
        <v>500</v>
      </c>
      <c r="F11" s="32"/>
      <c r="G11" s="32"/>
      <c r="H11" s="32"/>
      <c r="I11" s="32"/>
      <c r="J11" s="32"/>
      <c r="K11" s="184" t="e">
        <f>(LARGE(D11:J11,1)+LARGE(D11:J11,2)+LARGE(D11:J11,3))</f>
        <v>#NUM!</v>
      </c>
    </row>
    <row r="12" spans="1:11" x14ac:dyDescent="0.25">
      <c r="A12" s="138">
        <v>9</v>
      </c>
      <c r="B12" s="139" t="s">
        <v>481</v>
      </c>
      <c r="C12" s="31">
        <v>6361</v>
      </c>
      <c r="D12" s="32"/>
      <c r="E12" s="32">
        <v>144</v>
      </c>
      <c r="F12" s="32"/>
      <c r="G12" s="32"/>
      <c r="H12" s="32"/>
      <c r="I12" s="32"/>
      <c r="J12" s="32"/>
      <c r="K12" s="184" t="e">
        <f t="shared" ref="K12:K23" si="0">(LARGE(D12:J12,1)+LARGE(D12:J12,2)+LARGE(D12:J12,3))</f>
        <v>#NUM!</v>
      </c>
    </row>
    <row r="13" spans="1:11" x14ac:dyDescent="0.25">
      <c r="A13" s="138">
        <v>10</v>
      </c>
      <c r="B13" s="139" t="s">
        <v>611</v>
      </c>
      <c r="C13" s="31">
        <v>1941</v>
      </c>
      <c r="D13" s="32"/>
      <c r="E13" s="32"/>
      <c r="F13" s="32"/>
      <c r="G13" s="32"/>
      <c r="H13" s="32">
        <v>203</v>
      </c>
      <c r="I13" s="32"/>
      <c r="J13" s="32"/>
      <c r="K13" s="184" t="e">
        <f t="shared" si="0"/>
        <v>#NUM!</v>
      </c>
    </row>
    <row r="14" spans="1:11" x14ac:dyDescent="0.25">
      <c r="A14" s="138">
        <v>11</v>
      </c>
      <c r="B14" s="139"/>
      <c r="C14" s="139"/>
      <c r="D14" s="32"/>
      <c r="E14" s="32"/>
      <c r="F14" s="32"/>
      <c r="G14" s="32"/>
      <c r="H14" s="32"/>
      <c r="I14" s="32"/>
      <c r="J14" s="32"/>
      <c r="K14" s="184" t="e">
        <f t="shared" si="0"/>
        <v>#NUM!</v>
      </c>
    </row>
    <row r="15" spans="1:11" x14ac:dyDescent="0.25">
      <c r="A15" s="138">
        <v>12</v>
      </c>
      <c r="B15" s="139"/>
      <c r="C15" s="139"/>
      <c r="D15" s="32"/>
      <c r="E15" s="32"/>
      <c r="F15" s="32"/>
      <c r="G15" s="32"/>
      <c r="H15" s="32"/>
      <c r="I15" s="32"/>
      <c r="J15" s="32"/>
      <c r="K15" s="184" t="e">
        <f t="shared" si="0"/>
        <v>#NUM!</v>
      </c>
    </row>
    <row r="16" spans="1:11" x14ac:dyDescent="0.25">
      <c r="A16" s="138">
        <v>13</v>
      </c>
      <c r="B16" s="139"/>
      <c r="C16" s="139"/>
      <c r="D16" s="32"/>
      <c r="E16" s="32"/>
      <c r="F16" s="32"/>
      <c r="G16" s="32"/>
      <c r="H16" s="32"/>
      <c r="I16" s="32"/>
      <c r="J16" s="32"/>
      <c r="K16" s="184" t="e">
        <f t="shared" si="0"/>
        <v>#NUM!</v>
      </c>
    </row>
    <row r="17" spans="1:11" x14ac:dyDescent="0.25">
      <c r="A17" s="138">
        <v>14</v>
      </c>
      <c r="B17" s="139"/>
      <c r="C17" s="139"/>
      <c r="D17" s="32"/>
      <c r="E17" s="32"/>
      <c r="F17" s="32"/>
      <c r="G17" s="32"/>
      <c r="H17" s="32"/>
      <c r="I17" s="32"/>
      <c r="J17" s="32"/>
      <c r="K17" s="184" t="e">
        <f t="shared" si="0"/>
        <v>#NUM!</v>
      </c>
    </row>
    <row r="18" spans="1:11" x14ac:dyDescent="0.25">
      <c r="A18" s="138">
        <v>15</v>
      </c>
      <c r="B18" s="139"/>
      <c r="C18" s="139"/>
      <c r="D18" s="32"/>
      <c r="E18" s="32"/>
      <c r="F18" s="32"/>
      <c r="G18" s="32"/>
      <c r="H18" s="32"/>
      <c r="I18" s="32"/>
      <c r="J18" s="32"/>
      <c r="K18" s="184" t="e">
        <f t="shared" si="0"/>
        <v>#NUM!</v>
      </c>
    </row>
    <row r="19" spans="1:11" x14ac:dyDescent="0.25">
      <c r="A19" s="138">
        <v>16</v>
      </c>
      <c r="B19" s="139"/>
      <c r="C19" s="139"/>
      <c r="D19" s="32"/>
      <c r="E19" s="32"/>
      <c r="F19" s="32"/>
      <c r="G19" s="32"/>
      <c r="H19" s="32"/>
      <c r="I19" s="32"/>
      <c r="J19" s="32"/>
      <c r="K19" s="184" t="e">
        <f t="shared" si="0"/>
        <v>#NUM!</v>
      </c>
    </row>
    <row r="20" spans="1:11" x14ac:dyDescent="0.25">
      <c r="A20" s="138">
        <v>17</v>
      </c>
      <c r="B20" s="139"/>
      <c r="C20" s="139"/>
      <c r="D20" s="32"/>
      <c r="E20" s="32"/>
      <c r="F20" s="32"/>
      <c r="G20" s="32"/>
      <c r="H20" s="32"/>
      <c r="I20" s="32"/>
      <c r="J20" s="32"/>
      <c r="K20" s="184" t="e">
        <f t="shared" si="0"/>
        <v>#NUM!</v>
      </c>
    </row>
    <row r="21" spans="1:11" x14ac:dyDescent="0.25">
      <c r="A21" s="138">
        <v>18</v>
      </c>
      <c r="B21" s="139"/>
      <c r="C21" s="139"/>
      <c r="D21" s="32"/>
      <c r="E21" s="32"/>
      <c r="F21" s="32"/>
      <c r="G21" s="32"/>
      <c r="H21" s="32"/>
      <c r="I21" s="32"/>
      <c r="J21" s="32"/>
      <c r="K21" s="184" t="e">
        <f t="shared" si="0"/>
        <v>#NUM!</v>
      </c>
    </row>
    <row r="22" spans="1:11" x14ac:dyDescent="0.25">
      <c r="A22" s="138">
        <v>19</v>
      </c>
      <c r="B22" s="185"/>
      <c r="C22" s="185"/>
      <c r="D22" s="32"/>
      <c r="E22" s="32"/>
      <c r="F22" s="32"/>
      <c r="G22" s="32"/>
      <c r="H22" s="32"/>
      <c r="I22" s="32"/>
      <c r="J22" s="32"/>
      <c r="K22" s="184" t="e">
        <f t="shared" si="0"/>
        <v>#NUM!</v>
      </c>
    </row>
    <row r="23" spans="1:11" x14ac:dyDescent="0.25">
      <c r="A23" s="138">
        <v>20</v>
      </c>
      <c r="B23" s="139"/>
      <c r="C23" s="139"/>
      <c r="D23" s="32"/>
      <c r="E23" s="32"/>
      <c r="F23" s="32"/>
      <c r="G23" s="32"/>
      <c r="H23" s="32"/>
      <c r="I23" s="32"/>
      <c r="J23" s="32"/>
      <c r="K23" s="184" t="e">
        <f t="shared" si="0"/>
        <v>#NUM!</v>
      </c>
    </row>
    <row r="25" spans="1:11" x14ac:dyDescent="0.25">
      <c r="K25" s="3"/>
    </row>
    <row r="26" spans="1:11" ht="15.75" thickBot="1" x14ac:dyDescent="0.3">
      <c r="A26" s="424" t="s">
        <v>0</v>
      </c>
      <c r="B26" s="424" t="s">
        <v>184</v>
      </c>
      <c r="C26" s="424" t="s">
        <v>412</v>
      </c>
      <c r="D26" s="425">
        <v>45410</v>
      </c>
      <c r="E26" s="425">
        <v>45424</v>
      </c>
      <c r="F26" s="425">
        <v>45427</v>
      </c>
      <c r="G26" s="426">
        <v>45465</v>
      </c>
      <c r="H26" s="602">
        <v>45508</v>
      </c>
      <c r="I26" s="182"/>
      <c r="J26" s="182"/>
      <c r="K26" s="603" t="s">
        <v>2</v>
      </c>
    </row>
    <row r="27" spans="1:11" x14ac:dyDescent="0.25">
      <c r="A27" s="578"/>
      <c r="B27" s="139" t="s">
        <v>44</v>
      </c>
      <c r="C27" s="31">
        <v>2007</v>
      </c>
      <c r="D27" s="147">
        <v>483</v>
      </c>
      <c r="E27" s="604"/>
      <c r="F27" s="604"/>
      <c r="G27" s="595"/>
      <c r="H27" s="604"/>
      <c r="I27" s="595"/>
      <c r="J27" s="595"/>
      <c r="K27" s="134" t="e">
        <f t="shared" ref="K27:K31" si="1">(LARGE(D27:J27,1)+LARGE(D27:J27,2)+LARGE(D27:J27,3))</f>
        <v>#NUM!</v>
      </c>
    </row>
    <row r="28" spans="1:11" x14ac:dyDescent="0.25">
      <c r="A28" s="138">
        <v>5</v>
      </c>
      <c r="B28" s="139" t="s">
        <v>427</v>
      </c>
      <c r="C28" s="31">
        <v>2060</v>
      </c>
      <c r="D28" s="147">
        <v>462</v>
      </c>
      <c r="E28" s="604"/>
      <c r="F28" s="604"/>
      <c r="G28" s="595"/>
      <c r="H28" s="604"/>
      <c r="I28" s="595"/>
      <c r="J28" s="595"/>
      <c r="K28" s="134" t="e">
        <f t="shared" si="1"/>
        <v>#NUM!</v>
      </c>
    </row>
    <row r="29" spans="1:11" x14ac:dyDescent="0.25">
      <c r="A29" s="138">
        <v>6</v>
      </c>
      <c r="B29" s="139" t="s">
        <v>89</v>
      </c>
      <c r="C29" s="31">
        <v>1984</v>
      </c>
      <c r="D29" s="147">
        <v>374</v>
      </c>
      <c r="E29" s="604"/>
      <c r="F29" s="604"/>
      <c r="G29" s="595"/>
      <c r="H29" s="733">
        <v>267</v>
      </c>
      <c r="I29" s="595"/>
      <c r="J29" s="595"/>
      <c r="K29" s="134" t="e">
        <f t="shared" si="1"/>
        <v>#NUM!</v>
      </c>
    </row>
    <row r="30" spans="1:11" x14ac:dyDescent="0.25">
      <c r="A30" s="138">
        <v>7</v>
      </c>
      <c r="B30" s="139" t="s">
        <v>339</v>
      </c>
      <c r="C30" s="31">
        <v>1705</v>
      </c>
      <c r="D30" s="147">
        <v>319</v>
      </c>
      <c r="E30" s="604"/>
      <c r="F30" s="604"/>
      <c r="G30" s="595"/>
      <c r="H30" s="604"/>
      <c r="I30" s="595"/>
      <c r="J30" s="595"/>
      <c r="K30" s="134" t="e">
        <f t="shared" si="1"/>
        <v>#NUM!</v>
      </c>
    </row>
    <row r="31" spans="1:11" x14ac:dyDescent="0.25">
      <c r="A31" s="138">
        <v>8</v>
      </c>
      <c r="B31" s="139" t="s">
        <v>428</v>
      </c>
      <c r="C31" s="31">
        <v>5992</v>
      </c>
      <c r="D31" s="147">
        <v>255</v>
      </c>
      <c r="E31" s="604"/>
      <c r="F31" s="604"/>
      <c r="G31" s="595"/>
      <c r="H31" s="604"/>
      <c r="I31" s="595"/>
      <c r="J31" s="595"/>
      <c r="K31" s="134" t="e">
        <f t="shared" si="1"/>
        <v>#NUM!</v>
      </c>
    </row>
    <row r="32" spans="1:11" x14ac:dyDescent="0.25">
      <c r="A32" s="381">
        <v>1</v>
      </c>
      <c r="B32" s="475" t="s">
        <v>156</v>
      </c>
      <c r="C32" s="475">
        <v>3239</v>
      </c>
      <c r="D32" s="136"/>
      <c r="E32" s="150">
        <v>488</v>
      </c>
      <c r="F32" s="150"/>
      <c r="G32" s="150"/>
      <c r="H32" s="150"/>
      <c r="I32" s="381"/>
      <c r="J32" s="381"/>
      <c r="K32" s="134" t="e">
        <f t="shared" ref="K32:K34" si="2">(LARGE(D32:J32,1)+LARGE(D32:J32,2)+LARGE(D32:J32,3))</f>
        <v>#NUM!</v>
      </c>
    </row>
    <row r="33" spans="1:11" x14ac:dyDescent="0.25">
      <c r="A33" s="134">
        <v>2</v>
      </c>
      <c r="B33" s="408" t="s">
        <v>169</v>
      </c>
      <c r="C33" s="408">
        <v>4990</v>
      </c>
      <c r="D33" s="136"/>
      <c r="E33" s="136">
        <v>462</v>
      </c>
      <c r="F33" s="136"/>
      <c r="G33" s="136"/>
      <c r="H33" s="136"/>
      <c r="I33" s="136"/>
      <c r="J33" s="136"/>
      <c r="K33" s="183" t="e">
        <f t="shared" si="2"/>
        <v>#NUM!</v>
      </c>
    </row>
    <row r="34" spans="1:11" x14ac:dyDescent="0.25">
      <c r="A34" s="138">
        <v>3</v>
      </c>
      <c r="B34" s="139" t="s">
        <v>407</v>
      </c>
      <c r="C34" s="31">
        <v>1987</v>
      </c>
      <c r="D34" s="32"/>
      <c r="E34" s="32">
        <v>460</v>
      </c>
      <c r="F34" s="32"/>
      <c r="G34" s="32"/>
      <c r="H34" s="32"/>
      <c r="I34" s="32"/>
      <c r="J34" s="32"/>
      <c r="K34" s="184" t="e">
        <f t="shared" si="2"/>
        <v>#NUM!</v>
      </c>
    </row>
    <row r="35" spans="1:11" x14ac:dyDescent="0.25">
      <c r="A35" s="138">
        <v>4</v>
      </c>
      <c r="B35" s="139" t="s">
        <v>289</v>
      </c>
      <c r="C35" s="31">
        <v>4945</v>
      </c>
      <c r="D35" s="32"/>
      <c r="E35" s="32"/>
      <c r="F35" s="32"/>
      <c r="G35" s="32">
        <v>501</v>
      </c>
      <c r="H35" s="32"/>
      <c r="I35" s="32"/>
      <c r="J35" s="32"/>
      <c r="K35" s="184" t="e">
        <f>(LARGE(D35:J35,1)+LARGE(D35:J35,2)+LARGE(D35:J35,3))</f>
        <v>#NUM!</v>
      </c>
    </row>
    <row r="36" spans="1:11" x14ac:dyDescent="0.25">
      <c r="A36" s="138">
        <v>5</v>
      </c>
      <c r="B36" s="139" t="s">
        <v>353</v>
      </c>
      <c r="C36" s="31">
        <v>2482</v>
      </c>
      <c r="D36" s="32"/>
      <c r="E36" s="32"/>
      <c r="F36" s="32"/>
      <c r="G36" s="32">
        <v>440</v>
      </c>
      <c r="H36" s="32"/>
      <c r="I36" s="32"/>
      <c r="J36" s="32"/>
      <c r="K36" s="184" t="e">
        <f t="shared" ref="K36:K46" si="3">(LARGE(D36:J36,1)+LARGE(D36:J36,2)+LARGE(D36:J36,3))</f>
        <v>#NUM!</v>
      </c>
    </row>
    <row r="37" spans="1:11" x14ac:dyDescent="0.25">
      <c r="A37" s="138">
        <v>6</v>
      </c>
      <c r="B37" s="139" t="s">
        <v>105</v>
      </c>
      <c r="C37" s="31">
        <v>2464</v>
      </c>
      <c r="D37" s="32"/>
      <c r="E37" s="32"/>
      <c r="F37" s="32"/>
      <c r="G37" s="32">
        <v>357</v>
      </c>
      <c r="H37" s="32"/>
      <c r="I37" s="32"/>
      <c r="J37" s="32"/>
      <c r="K37" s="184" t="e">
        <f t="shared" si="3"/>
        <v>#NUM!</v>
      </c>
    </row>
    <row r="38" spans="1:11" x14ac:dyDescent="0.25">
      <c r="A38" s="138">
        <v>7</v>
      </c>
      <c r="B38" s="139" t="s">
        <v>101</v>
      </c>
      <c r="C38" s="31">
        <v>2576</v>
      </c>
      <c r="D38" s="32"/>
      <c r="E38" s="32"/>
      <c r="F38" s="32"/>
      <c r="G38" s="32"/>
      <c r="H38" s="145">
        <v>522</v>
      </c>
      <c r="I38" s="32"/>
      <c r="J38" s="32"/>
      <c r="K38" s="184" t="e">
        <f t="shared" si="3"/>
        <v>#NUM!</v>
      </c>
    </row>
    <row r="39" spans="1:11" x14ac:dyDescent="0.25">
      <c r="A39" s="138">
        <v>8</v>
      </c>
      <c r="B39" s="139" t="s">
        <v>522</v>
      </c>
      <c r="C39" s="31">
        <v>1723</v>
      </c>
      <c r="D39" s="32"/>
      <c r="E39" s="32"/>
      <c r="F39" s="32"/>
      <c r="G39" s="32"/>
      <c r="H39" s="32">
        <v>470</v>
      </c>
      <c r="I39" s="32"/>
      <c r="J39" s="32"/>
      <c r="K39" s="184" t="e">
        <f t="shared" si="3"/>
        <v>#NUM!</v>
      </c>
    </row>
    <row r="40" spans="1:11" x14ac:dyDescent="0.25">
      <c r="A40" s="138">
        <v>9</v>
      </c>
      <c r="B40" s="139" t="s">
        <v>103</v>
      </c>
      <c r="C40" s="31">
        <v>4773</v>
      </c>
      <c r="D40" s="32"/>
      <c r="E40" s="32"/>
      <c r="F40" s="32"/>
      <c r="G40" s="32"/>
      <c r="H40" s="32">
        <v>451</v>
      </c>
      <c r="I40" s="32"/>
      <c r="J40" s="32"/>
      <c r="K40" s="184" t="e">
        <f t="shared" si="3"/>
        <v>#NUM!</v>
      </c>
    </row>
    <row r="41" spans="1:11" x14ac:dyDescent="0.25">
      <c r="A41" s="138">
        <v>10</v>
      </c>
      <c r="B41" s="139" t="s">
        <v>612</v>
      </c>
      <c r="C41" s="31">
        <v>4108</v>
      </c>
      <c r="D41" s="32"/>
      <c r="E41" s="32"/>
      <c r="F41" s="32"/>
      <c r="G41" s="32"/>
      <c r="H41" s="32">
        <v>187</v>
      </c>
      <c r="I41" s="32"/>
      <c r="J41" s="32"/>
      <c r="K41" s="184" t="e">
        <f t="shared" si="3"/>
        <v>#NUM!</v>
      </c>
    </row>
    <row r="42" spans="1:11" x14ac:dyDescent="0.25">
      <c r="A42" s="138">
        <v>11</v>
      </c>
      <c r="B42" s="139"/>
      <c r="C42" s="139"/>
      <c r="D42" s="32"/>
      <c r="E42" s="32"/>
      <c r="F42" s="32"/>
      <c r="G42" s="32"/>
      <c r="H42" s="32"/>
      <c r="I42" s="32"/>
      <c r="J42" s="32"/>
      <c r="K42" s="184" t="e">
        <f t="shared" si="3"/>
        <v>#NUM!</v>
      </c>
    </row>
    <row r="43" spans="1:11" x14ac:dyDescent="0.25">
      <c r="A43" s="138">
        <v>12</v>
      </c>
      <c r="B43" s="139"/>
      <c r="C43" s="139"/>
      <c r="D43" s="32"/>
      <c r="E43" s="32"/>
      <c r="F43" s="32"/>
      <c r="G43" s="32"/>
      <c r="H43" s="32"/>
      <c r="I43" s="32"/>
      <c r="J43" s="32"/>
      <c r="K43" s="184" t="e">
        <f t="shared" si="3"/>
        <v>#NUM!</v>
      </c>
    </row>
    <row r="44" spans="1:11" x14ac:dyDescent="0.25">
      <c r="A44" s="138">
        <v>13</v>
      </c>
      <c r="B44" s="139"/>
      <c r="C44" s="139"/>
      <c r="D44" s="32"/>
      <c r="E44" s="32"/>
      <c r="F44" s="32"/>
      <c r="G44" s="32"/>
      <c r="H44" s="32"/>
      <c r="I44" s="32"/>
      <c r="J44" s="32"/>
      <c r="K44" s="184" t="e">
        <f t="shared" si="3"/>
        <v>#NUM!</v>
      </c>
    </row>
    <row r="45" spans="1:11" x14ac:dyDescent="0.25">
      <c r="A45" s="138">
        <v>14</v>
      </c>
      <c r="B45" s="139"/>
      <c r="C45" s="139"/>
      <c r="D45" s="32"/>
      <c r="E45" s="32"/>
      <c r="F45" s="32"/>
      <c r="G45" s="32"/>
      <c r="H45" s="32"/>
      <c r="I45" s="32"/>
      <c r="J45" s="32"/>
      <c r="K45" s="184" t="e">
        <f t="shared" si="3"/>
        <v>#NUM!</v>
      </c>
    </row>
    <row r="46" spans="1:11" x14ac:dyDescent="0.25">
      <c r="A46" s="138">
        <v>15</v>
      </c>
      <c r="B46" s="139"/>
      <c r="C46" s="139"/>
      <c r="D46" s="32"/>
      <c r="E46" s="32"/>
      <c r="F46" s="32"/>
      <c r="G46" s="32"/>
      <c r="H46" s="32"/>
      <c r="I46" s="32"/>
      <c r="J46" s="32"/>
      <c r="K46" s="184" t="e">
        <f t="shared" si="3"/>
        <v>#NUM!</v>
      </c>
    </row>
  </sheetData>
  <sortState xmlns:xlrd2="http://schemas.microsoft.com/office/spreadsheetml/2017/richdata2" ref="B9:K10">
    <sortCondition ref="K9:K10"/>
  </sortState>
  <mergeCells count="5">
    <mergeCell ref="A1:B3"/>
    <mergeCell ref="D1:J7"/>
    <mergeCell ref="A4:B4"/>
    <mergeCell ref="A5:B5"/>
    <mergeCell ref="A6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O27"/>
  <sheetViews>
    <sheetView zoomScale="80" zoomScaleNormal="80" workbookViewId="0">
      <selection activeCell="C1" sqref="C1:C1048576"/>
    </sheetView>
  </sheetViews>
  <sheetFormatPr baseColWidth="10" defaultRowHeight="15" x14ac:dyDescent="0.25"/>
  <cols>
    <col min="1" max="1" width="6.85546875" customWidth="1"/>
    <col min="2" max="2" width="55.7109375" customWidth="1"/>
    <col min="3" max="3" width="9.7109375" hidden="1" customWidth="1"/>
    <col min="4" max="11" width="9.140625" customWidth="1"/>
    <col min="12" max="12" width="11.5703125" style="7" customWidth="1"/>
  </cols>
  <sheetData>
    <row r="1" spans="1:15" ht="15" customHeight="1" x14ac:dyDescent="0.25">
      <c r="A1" s="713" t="s">
        <v>71</v>
      </c>
      <c r="B1" s="713"/>
      <c r="C1" s="532"/>
      <c r="D1" s="714"/>
      <c r="E1" s="714"/>
      <c r="F1" s="714"/>
      <c r="G1" s="714"/>
      <c r="H1" s="714"/>
      <c r="I1" s="714"/>
      <c r="J1" s="714"/>
      <c r="K1" s="714"/>
    </row>
    <row r="2" spans="1:15" ht="21" customHeight="1" x14ac:dyDescent="0.25">
      <c r="A2" s="713"/>
      <c r="B2" s="713"/>
      <c r="C2" s="532"/>
      <c r="D2" s="714"/>
      <c r="E2" s="714"/>
      <c r="F2" s="714"/>
      <c r="G2" s="714"/>
      <c r="H2" s="714"/>
      <c r="I2" s="714"/>
      <c r="J2" s="714"/>
      <c r="K2" s="714"/>
    </row>
    <row r="3" spans="1:15" ht="12" customHeight="1" x14ac:dyDescent="0.25">
      <c r="A3" s="713"/>
      <c r="B3" s="713"/>
      <c r="C3" s="532"/>
      <c r="D3" s="714"/>
      <c r="E3" s="714"/>
      <c r="F3" s="714"/>
      <c r="G3" s="714"/>
      <c r="H3" s="714"/>
      <c r="I3" s="714"/>
      <c r="J3" s="714"/>
      <c r="K3" s="714"/>
    </row>
    <row r="4" spans="1:15" ht="26.25" customHeight="1" x14ac:dyDescent="0.25">
      <c r="A4" s="716" t="s">
        <v>21</v>
      </c>
      <c r="B4" s="716"/>
      <c r="C4" s="533"/>
      <c r="D4" s="714"/>
      <c r="E4" s="714"/>
      <c r="F4" s="714"/>
      <c r="G4" s="714"/>
      <c r="H4" s="714"/>
      <c r="I4" s="714"/>
      <c r="J4" s="714"/>
      <c r="K4" s="714"/>
    </row>
    <row r="5" spans="1:15" ht="15" customHeight="1" x14ac:dyDescent="0.25">
      <c r="A5" s="717" t="s">
        <v>52</v>
      </c>
      <c r="B5" s="717"/>
      <c r="C5" s="534"/>
      <c r="D5" s="714"/>
      <c r="E5" s="714"/>
      <c r="F5" s="714"/>
      <c r="G5" s="714"/>
      <c r="H5" s="714"/>
      <c r="I5" s="714"/>
      <c r="J5" s="714"/>
      <c r="K5" s="714"/>
      <c r="N5" s="113"/>
      <c r="O5" s="113"/>
    </row>
    <row r="6" spans="1:15" ht="15" customHeight="1" x14ac:dyDescent="0.25">
      <c r="A6" s="720" t="s">
        <v>53</v>
      </c>
      <c r="B6" s="720"/>
      <c r="C6" s="513"/>
      <c r="D6" s="714"/>
      <c r="E6" s="714"/>
      <c r="F6" s="714"/>
      <c r="G6" s="714"/>
      <c r="H6" s="714"/>
      <c r="I6" s="714"/>
      <c r="J6" s="714"/>
      <c r="K6" s="714"/>
      <c r="L6" s="3"/>
      <c r="N6" s="113"/>
      <c r="O6" s="113"/>
    </row>
    <row r="7" spans="1:15" ht="15" customHeight="1" thickBot="1" x14ac:dyDescent="0.3">
      <c r="A7" s="720"/>
      <c r="B7" s="720"/>
      <c r="C7" s="513"/>
      <c r="D7" s="714"/>
      <c r="E7" s="714"/>
      <c r="F7" s="714"/>
      <c r="G7" s="714"/>
      <c r="H7" s="714"/>
      <c r="I7" s="714"/>
      <c r="J7" s="714"/>
      <c r="K7" s="714"/>
      <c r="L7" s="3"/>
      <c r="N7" s="113"/>
      <c r="O7" s="113"/>
    </row>
    <row r="8" spans="1:15" x14ac:dyDescent="0.25">
      <c r="A8" s="458" t="s">
        <v>0</v>
      </c>
      <c r="B8" s="459" t="s">
        <v>54</v>
      </c>
      <c r="C8" s="459" t="s">
        <v>412</v>
      </c>
      <c r="D8" s="460">
        <v>45410</v>
      </c>
      <c r="E8" s="460">
        <v>45424</v>
      </c>
      <c r="F8" s="460">
        <v>45427</v>
      </c>
      <c r="G8" s="460">
        <v>45465</v>
      </c>
      <c r="H8" s="460">
        <v>45508</v>
      </c>
      <c r="I8" s="461"/>
      <c r="J8" s="461"/>
      <c r="K8" s="461"/>
      <c r="L8" s="462" t="s">
        <v>2</v>
      </c>
      <c r="N8" s="113"/>
      <c r="O8" s="113"/>
    </row>
    <row r="9" spans="1:15" x14ac:dyDescent="0.25">
      <c r="A9" s="138">
        <v>1</v>
      </c>
      <c r="B9" s="139" t="s">
        <v>51</v>
      </c>
      <c r="C9" s="139">
        <v>4064</v>
      </c>
      <c r="D9" s="147">
        <v>540</v>
      </c>
      <c r="E9" s="32">
        <v>550</v>
      </c>
      <c r="F9" s="32"/>
      <c r="G9" s="32"/>
      <c r="H9" s="32"/>
      <c r="I9" s="32"/>
      <c r="J9" s="32"/>
      <c r="K9" s="32"/>
      <c r="L9" s="476" t="e">
        <f>(LARGE(D9:K9,1)+LARGE(D9:K9,2)+LARGE(D9:K9,3))</f>
        <v>#NUM!</v>
      </c>
      <c r="N9" s="113"/>
      <c r="O9" s="113"/>
    </row>
    <row r="10" spans="1:15" ht="15" customHeight="1" x14ac:dyDescent="0.25">
      <c r="A10" s="457">
        <v>2</v>
      </c>
      <c r="B10" s="149" t="s">
        <v>203</v>
      </c>
      <c r="C10" s="149">
        <v>5551</v>
      </c>
      <c r="D10" s="136">
        <v>513</v>
      </c>
      <c r="E10" s="136"/>
      <c r="F10" s="136"/>
      <c r="G10" s="136"/>
      <c r="H10" s="136"/>
      <c r="I10" s="381"/>
      <c r="J10" s="381"/>
      <c r="K10" s="381"/>
      <c r="L10" s="137" t="e">
        <f t="shared" ref="L10:L22" si="0">(LARGE(D10:K10,1)+LARGE(D10:K10,2)+LARGE(D10:K10,3))</f>
        <v>#NUM!</v>
      </c>
      <c r="N10" s="113"/>
      <c r="O10" s="113"/>
    </row>
    <row r="11" spans="1:15" x14ac:dyDescent="0.25">
      <c r="A11" s="134">
        <v>3</v>
      </c>
      <c r="B11" s="135" t="s">
        <v>204</v>
      </c>
      <c r="C11" s="135">
        <v>2358</v>
      </c>
      <c r="D11" s="136">
        <v>426</v>
      </c>
      <c r="E11" s="136"/>
      <c r="F11" s="136"/>
      <c r="G11" s="136">
        <v>362</v>
      </c>
      <c r="H11" s="136"/>
      <c r="I11" s="136"/>
      <c r="J11" s="136"/>
      <c r="K11" s="136"/>
      <c r="L11" s="137" t="e">
        <f>(LARGE(D11:K11,1)+LARGE(D11:K11,2)+LARGE(D11:K11,3))</f>
        <v>#NUM!</v>
      </c>
    </row>
    <row r="12" spans="1:15" ht="15" customHeight="1" x14ac:dyDescent="0.25">
      <c r="A12" s="138">
        <v>4</v>
      </c>
      <c r="B12" s="139" t="s">
        <v>429</v>
      </c>
      <c r="C12" s="139">
        <v>3856</v>
      </c>
      <c r="D12" s="147">
        <v>357</v>
      </c>
      <c r="E12" s="32"/>
      <c r="F12" s="32"/>
      <c r="G12" s="32"/>
      <c r="H12" s="32"/>
      <c r="I12" s="32"/>
      <c r="J12" s="32"/>
      <c r="K12" s="32"/>
      <c r="L12" s="140" t="e">
        <f>(LARGE(D12:K12,1)+LARGE(D12:K12,2)+LARGE(D12:K12,3))</f>
        <v>#NUM!</v>
      </c>
    </row>
    <row r="13" spans="1:15" x14ac:dyDescent="0.25">
      <c r="A13" s="138">
        <v>5</v>
      </c>
      <c r="B13" s="139" t="s">
        <v>96</v>
      </c>
      <c r="C13" s="139">
        <v>5654</v>
      </c>
      <c r="D13" s="32"/>
      <c r="E13" s="32">
        <v>467</v>
      </c>
      <c r="F13" s="32"/>
      <c r="G13" s="32"/>
      <c r="H13" s="32"/>
      <c r="I13" s="32"/>
      <c r="J13" s="32"/>
      <c r="K13" s="32"/>
      <c r="L13" s="140" t="e">
        <f>(LARGE(D13:K13,1)+LARGE(D13:K13,2)+LARGE(D13:K13,3))</f>
        <v>#NUM!</v>
      </c>
    </row>
    <row r="14" spans="1:15" x14ac:dyDescent="0.25">
      <c r="A14" s="138">
        <v>6</v>
      </c>
      <c r="B14" s="139" t="s">
        <v>468</v>
      </c>
      <c r="C14" s="139">
        <v>4292</v>
      </c>
      <c r="D14" s="32"/>
      <c r="E14" s="32">
        <v>423</v>
      </c>
      <c r="F14" s="32"/>
      <c r="G14" s="32"/>
      <c r="H14" s="32"/>
      <c r="I14" s="32"/>
      <c r="J14" s="32"/>
      <c r="K14" s="32"/>
      <c r="L14" s="140" t="e">
        <f>(LARGE(D14:K14,1)+LARGE(D14:K14,2)+LARGE(D14:K14,3))</f>
        <v>#NUM!</v>
      </c>
    </row>
    <row r="15" spans="1:15" x14ac:dyDescent="0.25">
      <c r="A15" s="138">
        <v>7</v>
      </c>
      <c r="B15" s="95" t="s">
        <v>469</v>
      </c>
      <c r="C15" s="139">
        <v>5512</v>
      </c>
      <c r="D15" s="32"/>
      <c r="E15" s="32">
        <v>334</v>
      </c>
      <c r="F15" s="32"/>
      <c r="G15" s="32"/>
      <c r="H15" s="32"/>
      <c r="I15" s="32"/>
      <c r="J15" s="32"/>
      <c r="K15" s="32"/>
      <c r="L15" s="140" t="e">
        <f t="shared" si="0"/>
        <v>#NUM!</v>
      </c>
    </row>
    <row r="16" spans="1:15" x14ac:dyDescent="0.25">
      <c r="A16" s="138">
        <v>8</v>
      </c>
      <c r="B16" s="95" t="s">
        <v>98</v>
      </c>
      <c r="C16" s="139">
        <v>4083</v>
      </c>
      <c r="D16" s="32"/>
      <c r="E16" s="32">
        <v>210</v>
      </c>
      <c r="F16" s="32"/>
      <c r="G16" s="32"/>
      <c r="H16" s="32"/>
      <c r="I16" s="32"/>
      <c r="J16" s="32"/>
      <c r="K16" s="32"/>
      <c r="L16" s="140" t="e">
        <f t="shared" si="0"/>
        <v>#NUM!</v>
      </c>
    </row>
    <row r="17" spans="1:12" ht="15" customHeight="1" x14ac:dyDescent="0.25">
      <c r="A17" s="138">
        <v>9</v>
      </c>
      <c r="B17" s="139" t="s">
        <v>482</v>
      </c>
      <c r="C17" s="139">
        <v>1842</v>
      </c>
      <c r="D17" s="32"/>
      <c r="E17" s="32"/>
      <c r="F17" s="32">
        <v>414</v>
      </c>
      <c r="G17" s="32"/>
      <c r="H17" s="32"/>
      <c r="I17" s="32"/>
      <c r="J17" s="32"/>
      <c r="K17" s="32"/>
      <c r="L17" s="140" t="e">
        <f t="shared" si="0"/>
        <v>#NUM!</v>
      </c>
    </row>
    <row r="18" spans="1:12" x14ac:dyDescent="0.25">
      <c r="A18" s="138">
        <v>10</v>
      </c>
      <c r="B18" s="95" t="s">
        <v>38</v>
      </c>
      <c r="C18" s="95"/>
      <c r="D18" s="32"/>
      <c r="E18" s="32"/>
      <c r="F18" s="32"/>
      <c r="G18" s="32"/>
      <c r="H18" s="32">
        <v>510</v>
      </c>
      <c r="I18" s="32"/>
      <c r="J18" s="32"/>
      <c r="K18" s="32"/>
      <c r="L18" s="140" t="e">
        <f t="shared" si="0"/>
        <v>#NUM!</v>
      </c>
    </row>
    <row r="19" spans="1:12" x14ac:dyDescent="0.25">
      <c r="A19" s="138">
        <v>11</v>
      </c>
      <c r="B19" s="95" t="s">
        <v>613</v>
      </c>
      <c r="C19" s="95"/>
      <c r="D19" s="32"/>
      <c r="E19" s="32"/>
      <c r="F19" s="32"/>
      <c r="G19" s="32"/>
      <c r="H19" s="32">
        <v>270</v>
      </c>
      <c r="I19" s="32"/>
      <c r="J19" s="32"/>
      <c r="K19" s="32"/>
      <c r="L19" s="140" t="e">
        <f t="shared" si="0"/>
        <v>#NUM!</v>
      </c>
    </row>
    <row r="20" spans="1:12" x14ac:dyDescent="0.25">
      <c r="A20" s="138">
        <v>12</v>
      </c>
      <c r="B20" s="139"/>
      <c r="C20" s="139"/>
      <c r="D20" s="32"/>
      <c r="E20" s="32"/>
      <c r="F20" s="32"/>
      <c r="G20" s="32"/>
      <c r="H20" s="32"/>
      <c r="I20" s="32"/>
      <c r="J20" s="32"/>
      <c r="K20" s="32"/>
      <c r="L20" s="140" t="e">
        <f t="shared" si="0"/>
        <v>#NUM!</v>
      </c>
    </row>
    <row r="21" spans="1:12" x14ac:dyDescent="0.25">
      <c r="A21" s="138">
        <v>13</v>
      </c>
      <c r="B21" s="95"/>
      <c r="C21" s="95"/>
      <c r="D21" s="32"/>
      <c r="E21" s="32"/>
      <c r="F21" s="32"/>
      <c r="G21" s="32"/>
      <c r="H21" s="32"/>
      <c r="I21" s="32"/>
      <c r="J21" s="32"/>
      <c r="K21" s="32"/>
      <c r="L21" s="140" t="e">
        <f t="shared" si="0"/>
        <v>#NUM!</v>
      </c>
    </row>
    <row r="22" spans="1:12" x14ac:dyDescent="0.25">
      <c r="A22" s="138">
        <v>14</v>
      </c>
      <c r="B22" s="139"/>
      <c r="C22" s="139"/>
      <c r="D22" s="32"/>
      <c r="E22" s="32"/>
      <c r="F22" s="32"/>
      <c r="G22" s="32"/>
      <c r="H22" s="141"/>
      <c r="I22" s="32"/>
      <c r="J22" s="32"/>
      <c r="K22" s="32"/>
      <c r="L22" s="140" t="e">
        <f t="shared" si="0"/>
        <v>#NUM!</v>
      </c>
    </row>
    <row r="23" spans="1:12" x14ac:dyDescent="0.25">
      <c r="A23" s="138">
        <v>15</v>
      </c>
      <c r="B23" s="95"/>
      <c r="C23" s="95"/>
      <c r="D23" s="32"/>
      <c r="E23" s="32"/>
      <c r="F23" s="32"/>
      <c r="G23" s="32"/>
      <c r="H23" s="32"/>
      <c r="I23" s="32"/>
      <c r="J23" s="32"/>
      <c r="K23" s="32"/>
      <c r="L23" s="140" t="e">
        <f t="shared" ref="L23:L27" si="1">(LARGE(D23:K23,1)+LARGE(D23:K23,2)+LARGE(D23:K23,3))</f>
        <v>#NUM!</v>
      </c>
    </row>
    <row r="24" spans="1:12" ht="15" customHeight="1" x14ac:dyDescent="0.25">
      <c r="A24" s="138">
        <v>16</v>
      </c>
      <c r="B24" s="95"/>
      <c r="C24" s="95"/>
      <c r="D24" s="32"/>
      <c r="E24" s="32"/>
      <c r="F24" s="32"/>
      <c r="G24" s="32"/>
      <c r="H24" s="32"/>
      <c r="I24" s="32"/>
      <c r="J24" s="32"/>
      <c r="K24" s="32"/>
      <c r="L24" s="140" t="e">
        <f t="shared" si="1"/>
        <v>#NUM!</v>
      </c>
    </row>
    <row r="25" spans="1:12" ht="15" customHeight="1" x14ac:dyDescent="0.25">
      <c r="A25" s="138">
        <v>17</v>
      </c>
      <c r="B25" s="95"/>
      <c r="C25" s="95"/>
      <c r="D25" s="32"/>
      <c r="E25" s="32"/>
      <c r="F25" s="32"/>
      <c r="G25" s="32"/>
      <c r="H25" s="32"/>
      <c r="I25" s="32"/>
      <c r="J25" s="32"/>
      <c r="K25" s="32"/>
      <c r="L25" s="140" t="e">
        <f t="shared" si="1"/>
        <v>#NUM!</v>
      </c>
    </row>
    <row r="26" spans="1:12" x14ac:dyDescent="0.25">
      <c r="A26" s="138">
        <v>18</v>
      </c>
      <c r="B26" s="95"/>
      <c r="C26" s="95"/>
      <c r="D26" s="32"/>
      <c r="E26" s="32"/>
      <c r="F26" s="32"/>
      <c r="G26" s="32"/>
      <c r="H26" s="32"/>
      <c r="I26" s="32"/>
      <c r="J26" s="32"/>
      <c r="K26" s="32"/>
      <c r="L26" s="140" t="e">
        <f t="shared" si="1"/>
        <v>#NUM!</v>
      </c>
    </row>
    <row r="27" spans="1:12" x14ac:dyDescent="0.25">
      <c r="A27" s="138">
        <v>19</v>
      </c>
      <c r="B27" s="139"/>
      <c r="C27" s="139"/>
      <c r="D27" s="32"/>
      <c r="E27" s="32"/>
      <c r="F27" s="32"/>
      <c r="G27" s="32"/>
      <c r="H27" s="32"/>
      <c r="I27" s="32"/>
      <c r="J27" s="32"/>
      <c r="K27" s="32"/>
      <c r="L27" s="140" t="e">
        <f t="shared" si="1"/>
        <v>#NUM!</v>
      </c>
    </row>
  </sheetData>
  <sortState xmlns:xlrd2="http://schemas.microsoft.com/office/spreadsheetml/2017/richdata2" ref="L10:L14">
    <sortCondition descending="1" ref="L10:L14"/>
  </sortState>
  <mergeCells count="5">
    <mergeCell ref="D1:K7"/>
    <mergeCell ref="A1:B3"/>
    <mergeCell ref="A4:B4"/>
    <mergeCell ref="A5:B5"/>
    <mergeCell ref="A6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15+15 Clasico</vt:lpstr>
      <vt:lpstr>15+15 P. Fuego Central </vt:lpstr>
      <vt:lpstr>15+15 P. Deportiva </vt:lpstr>
      <vt:lpstr>15+15 P. Dam </vt:lpstr>
      <vt:lpstr>Wanted Sheriff</vt:lpstr>
      <vt:lpstr>P. Standard</vt:lpstr>
      <vt:lpstr>15 +15 P. Standard </vt:lpstr>
      <vt:lpstr>P. Fuego Central</vt:lpstr>
      <vt:lpstr>P. Damas </vt:lpstr>
      <vt:lpstr> P. Deportiva</vt:lpstr>
      <vt:lpstr>P. Velocidad</vt:lpstr>
      <vt:lpstr>P. Libre</vt:lpstr>
      <vt:lpstr>15+15 P. 9 mm. </vt:lpstr>
      <vt:lpstr>P. 9 mm.</vt:lpstr>
      <vt:lpstr>C. BR-50 Aire</vt:lpstr>
      <vt:lpstr>C. BR-50</vt:lpstr>
      <vt:lpstr>Armas Históricas</vt:lpstr>
      <vt:lpstr>C. Miras Abiertas</vt:lpstr>
      <vt:lpstr>C. F-Class 50m</vt:lpstr>
      <vt:lpstr>C. F-Class 100m</vt:lpstr>
      <vt:lpstr>Aire Comprimido </vt:lpstr>
      <vt:lpstr>Aire Comprimido mixtos</vt:lpstr>
      <vt:lpstr>Carabina Ligera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Office 365 CTZ</cp:lastModifiedBy>
  <cp:lastPrinted>2023-07-18T10:23:55Z</cp:lastPrinted>
  <dcterms:created xsi:type="dcterms:W3CDTF">2011-12-22T15:48:08Z</dcterms:created>
  <dcterms:modified xsi:type="dcterms:W3CDTF">2024-08-06T10:35:21Z</dcterms:modified>
</cp:coreProperties>
</file>