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S:\Clasificaciones sociales tiro\"/>
    </mc:Choice>
  </mc:AlternateContent>
  <xr:revisionPtr revIDLastSave="0" documentId="13_ncr:1_{E812C73F-4DF6-4A2D-90B0-5FC223881F9C}" xr6:coauthVersionLast="47" xr6:coauthVersionMax="47" xr10:uidLastSave="{00000000-0000-0000-0000-000000000000}"/>
  <bookViews>
    <workbookView xWindow="-120" yWindow="-120" windowWidth="29040" windowHeight="15720" tabRatio="974" firstSheet="10" activeTab="22" xr2:uid="{00000000-000D-0000-FFFF-FFFF00000000}"/>
  </bookViews>
  <sheets>
    <sheet name="15+15 Clasico" sheetId="1" r:id="rId1"/>
    <sheet name="15+15 P. Fuego Central " sheetId="18" r:id="rId2"/>
    <sheet name="P. Fuego Central" sheetId="3" r:id="rId3"/>
    <sheet name="15+15 P. Deportiva " sheetId="22" r:id="rId4"/>
    <sheet name=" P. Deportiva" sheetId="21" r:id="rId5"/>
    <sheet name="15+15 P. Dam " sheetId="25" r:id="rId6"/>
    <sheet name="P. Damas " sheetId="20" r:id="rId7"/>
    <sheet name="15 +15 P. Standard " sheetId="30" r:id="rId8"/>
    <sheet name="P. Standard" sheetId="2" r:id="rId9"/>
    <sheet name="15+15 P. 9 mm. " sheetId="31" r:id="rId10"/>
    <sheet name="P. 9 mm." sheetId="4" r:id="rId11"/>
    <sheet name="Wanted Sheriff" sheetId="8" r:id="rId12"/>
    <sheet name="P. Velocidad" sheetId="5" r:id="rId13"/>
    <sheet name="P. Libre" sheetId="11" r:id="rId14"/>
    <sheet name="C. BR-50 Aire" sheetId="6" r:id="rId15"/>
    <sheet name="C. BR-50" sheetId="23" r:id="rId16"/>
    <sheet name="Armas Históricas" sheetId="9" r:id="rId17"/>
    <sheet name="C. Miras Abiertas" sheetId="14" r:id="rId18"/>
    <sheet name="C. F-Class 50m" sheetId="24" r:id="rId19"/>
    <sheet name="C. F-Class 100m" sheetId="26" r:id="rId20"/>
    <sheet name="Aire Comprimido " sheetId="19" r:id="rId21"/>
    <sheet name="Aire Comprimido mixtos" sheetId="10" r:id="rId22"/>
    <sheet name="Carabina Ligera" sheetId="28" r:id="rId23"/>
    <sheet name="Hoja1" sheetId="29" r:id="rId24"/>
  </sheets>
  <definedNames>
    <definedName name="_xlnm._FilterDatabase" localSheetId="0" hidden="1">'15+15 Clasico'!$B$10:$G$19</definedName>
    <definedName name="_xlnm._FilterDatabase" localSheetId="9" hidden="1">'15+15 P. 9 mm. '!$I$1:$I$39</definedName>
    <definedName name="_xlnm._FilterDatabase" localSheetId="5" hidden="1">'15+15 P. Dam '!#REF!</definedName>
    <definedName name="_xlnm._FilterDatabase" localSheetId="3" hidden="1">'15+15 P. Deportiva '!#REF!</definedName>
    <definedName name="_xlnm._FilterDatabase" localSheetId="1" hidden="1">'15+15 P. Fuego Central '!$B$11:$N$20</definedName>
    <definedName name="_xlnm._FilterDatabase" localSheetId="20" hidden="1">'Aire Comprimido '!$A$5:$T$26</definedName>
    <definedName name="_xlnm._FilterDatabase" localSheetId="21" hidden="1">'Aire Comprimido mixtos'!$A$5:$M$23</definedName>
    <definedName name="_xlnm._FilterDatabase" localSheetId="22" hidden="1">'Carabina Ligera'!$A$5:$J$25</definedName>
    <definedName name="_xlnm._FilterDatabase" localSheetId="10" hidden="1">'P. 9 mm.'!$K$1:$K$59</definedName>
    <definedName name="_xlnm._FilterDatabase" localSheetId="12" hidden="1">'P. Velocidad'!$I$10:$I$25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10" i="18" l="1"/>
  <c r="N46" i="18"/>
  <c r="N109" i="18"/>
  <c r="N45" i="18"/>
  <c r="N108" i="18"/>
  <c r="N107" i="18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N195" i="22" l="1"/>
  <c r="N196" i="22"/>
  <c r="N197" i="22"/>
  <c r="N198" i="22"/>
  <c r="N199" i="22"/>
  <c r="N200" i="22"/>
  <c r="N40" i="18" l="1"/>
  <c r="N41" i="18"/>
  <c r="N42" i="18"/>
  <c r="N43" i="18"/>
  <c r="N44" i="18"/>
  <c r="N104" i="18"/>
  <c r="N105" i="18"/>
  <c r="N106" i="18"/>
  <c r="K68" i="2"/>
  <c r="K70" i="2"/>
  <c r="K71" i="2"/>
  <c r="K72" i="2"/>
  <c r="K74" i="2"/>
  <c r="K73" i="2"/>
  <c r="K67" i="2"/>
  <c r="K76" i="2"/>
  <c r="K77" i="2"/>
  <c r="K78" i="2"/>
  <c r="K79" i="2"/>
  <c r="K80" i="2"/>
  <c r="K81" i="2"/>
  <c r="K82" i="2"/>
  <c r="K83" i="2"/>
  <c r="K84" i="2"/>
  <c r="K85" i="2"/>
  <c r="K86" i="2"/>
  <c r="K87" i="2"/>
  <c r="K69" i="2"/>
  <c r="K88" i="2"/>
  <c r="K89" i="2"/>
  <c r="K90" i="2"/>
  <c r="K91" i="2"/>
  <c r="K92" i="2"/>
  <c r="K93" i="2"/>
  <c r="K94" i="2"/>
  <c r="K95" i="2"/>
  <c r="K96" i="2"/>
  <c r="K97" i="2"/>
  <c r="K98" i="2"/>
  <c r="K99" i="2"/>
  <c r="K75" i="2"/>
  <c r="K100" i="2"/>
  <c r="K101" i="2"/>
  <c r="K102" i="2"/>
  <c r="K103" i="2"/>
  <c r="K104" i="2"/>
  <c r="K105" i="2"/>
  <c r="K106" i="2"/>
  <c r="K107" i="2"/>
  <c r="K108" i="2"/>
  <c r="K109" i="2"/>
  <c r="K110" i="2"/>
  <c r="K111" i="2"/>
  <c r="K112" i="2"/>
  <c r="K113" i="2"/>
  <c r="K114" i="2"/>
  <c r="K115" i="2"/>
  <c r="K116" i="2"/>
  <c r="K117" i="2"/>
  <c r="K118" i="2"/>
  <c r="K119" i="2"/>
  <c r="K120" i="2"/>
  <c r="K121" i="2"/>
  <c r="K122" i="2"/>
  <c r="K66" i="2"/>
  <c r="K11" i="2"/>
  <c r="K10" i="2"/>
  <c r="K12" i="2"/>
  <c r="K14" i="2"/>
  <c r="K17" i="2"/>
  <c r="K16" i="2"/>
  <c r="K18" i="2"/>
  <c r="K20" i="2"/>
  <c r="K21" i="2"/>
  <c r="K22" i="2"/>
  <c r="K13" i="2"/>
  <c r="K23" i="2"/>
  <c r="K15" i="2"/>
  <c r="K24" i="2"/>
  <c r="K25" i="2"/>
  <c r="K26" i="2"/>
  <c r="K27" i="2"/>
  <c r="K28" i="2"/>
  <c r="K29" i="2"/>
  <c r="K1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9" i="2"/>
  <c r="T120" i="19"/>
  <c r="T121" i="19"/>
  <c r="T122" i="19"/>
  <c r="T123" i="19"/>
  <c r="T51" i="19"/>
  <c r="T52" i="19"/>
  <c r="T119" i="19"/>
  <c r="T58" i="19"/>
  <c r="T59" i="19"/>
  <c r="T60" i="19"/>
  <c r="T61" i="19"/>
  <c r="T62" i="19"/>
  <c r="T63" i="19"/>
  <c r="T64" i="19"/>
  <c r="T65" i="19"/>
  <c r="T66" i="19"/>
  <c r="J10" i="28"/>
  <c r="J11" i="28"/>
  <c r="J12" i="28"/>
  <c r="J14" i="28"/>
  <c r="J15" i="28"/>
  <c r="J16" i="28"/>
  <c r="J17" i="28"/>
  <c r="J18" i="28"/>
  <c r="J19" i="28"/>
  <c r="J20" i="28"/>
  <c r="J21" i="28"/>
  <c r="J22" i="28"/>
  <c r="J23" i="28"/>
  <c r="J24" i="28"/>
  <c r="J25" i="28"/>
  <c r="J26" i="28"/>
  <c r="J27" i="28"/>
  <c r="J28" i="28"/>
  <c r="J13" i="28"/>
  <c r="J29" i="28"/>
  <c r="J30" i="28"/>
  <c r="J31" i="28"/>
  <c r="J32" i="28"/>
  <c r="J33" i="28"/>
  <c r="J34" i="28"/>
  <c r="J35" i="28"/>
  <c r="J36" i="28"/>
  <c r="J37" i="28"/>
  <c r="J38" i="28"/>
  <c r="J39" i="28"/>
  <c r="J40" i="28"/>
  <c r="J41" i="28"/>
  <c r="J9" i="28"/>
  <c r="T109" i="19"/>
  <c r="T108" i="19"/>
  <c r="T111" i="19"/>
  <c r="T112" i="19"/>
  <c r="T113" i="19"/>
  <c r="T110" i="19"/>
  <c r="T102" i="19"/>
  <c r="T103" i="19"/>
  <c r="T101" i="19"/>
  <c r="T91" i="19"/>
  <c r="T84" i="19"/>
  <c r="T83" i="19"/>
  <c r="T76" i="19"/>
  <c r="T57" i="19"/>
  <c r="T34" i="19"/>
  <c r="T35" i="19"/>
  <c r="T36" i="19"/>
  <c r="T38" i="19"/>
  <c r="T39" i="19"/>
  <c r="T41" i="19"/>
  <c r="T40" i="19"/>
  <c r="T42" i="19"/>
  <c r="T43" i="19"/>
  <c r="T44" i="19"/>
  <c r="T45" i="19"/>
  <c r="T46" i="19"/>
  <c r="T37" i="19"/>
  <c r="T47" i="19"/>
  <c r="T48" i="19"/>
  <c r="T49" i="19"/>
  <c r="T50" i="19"/>
  <c r="T33" i="19"/>
  <c r="T11" i="19"/>
  <c r="T12" i="19"/>
  <c r="T13" i="19"/>
  <c r="T14" i="19"/>
  <c r="T16" i="19"/>
  <c r="T17" i="19"/>
  <c r="T18" i="19"/>
  <c r="T15" i="19"/>
  <c r="T19" i="19"/>
  <c r="T20" i="19"/>
  <c r="T21" i="19"/>
  <c r="T22" i="19"/>
  <c r="T23" i="19"/>
  <c r="T24" i="19"/>
  <c r="T25" i="19"/>
  <c r="T26" i="19"/>
  <c r="T27" i="19"/>
  <c r="T28" i="19"/>
  <c r="T29" i="19"/>
  <c r="T10" i="19"/>
  <c r="J32" i="24"/>
  <c r="J33" i="24"/>
  <c r="J34" i="24"/>
  <c r="J35" i="24"/>
  <c r="J36" i="24"/>
  <c r="J37" i="24"/>
  <c r="J38" i="24"/>
  <c r="J39" i="24"/>
  <c r="J40" i="24"/>
  <c r="J41" i="24"/>
  <c r="J42" i="24"/>
  <c r="J43" i="24"/>
  <c r="J44" i="24"/>
  <c r="J45" i="24"/>
  <c r="J46" i="24"/>
  <c r="J47" i="24"/>
  <c r="J31" i="24"/>
  <c r="J13" i="24"/>
  <c r="J14" i="24"/>
  <c r="J15" i="24"/>
  <c r="J16" i="24"/>
  <c r="J17" i="24"/>
  <c r="J18" i="24"/>
  <c r="J19" i="24"/>
  <c r="J20" i="24"/>
  <c r="J21" i="24"/>
  <c r="J22" i="24"/>
  <c r="J23" i="24"/>
  <c r="J12" i="24"/>
  <c r="J33" i="23"/>
  <c r="J34" i="23"/>
  <c r="J35" i="23"/>
  <c r="J36" i="23"/>
  <c r="J37" i="23"/>
  <c r="J38" i="23"/>
  <c r="J39" i="23"/>
  <c r="J40" i="23"/>
  <c r="J41" i="23"/>
  <c r="J42" i="23"/>
  <c r="J43" i="23"/>
  <c r="J44" i="23"/>
  <c r="J45" i="23"/>
  <c r="J46" i="23"/>
  <c r="J47" i="23"/>
  <c r="J48" i="23"/>
  <c r="J27" i="23"/>
  <c r="J28" i="23"/>
  <c r="J32" i="23"/>
  <c r="J11" i="23"/>
  <c r="J12" i="23"/>
  <c r="J13" i="23"/>
  <c r="J14" i="23"/>
  <c r="J15" i="23"/>
  <c r="J16" i="23"/>
  <c r="J17" i="23"/>
  <c r="J18" i="23"/>
  <c r="J19" i="23"/>
  <c r="J20" i="23"/>
  <c r="J21" i="23"/>
  <c r="J22" i="23"/>
  <c r="J23" i="23"/>
  <c r="J24" i="23"/>
  <c r="J25" i="23"/>
  <c r="J26" i="23"/>
  <c r="J10" i="23"/>
  <c r="L14" i="6"/>
  <c r="L12" i="6"/>
  <c r="L15" i="6"/>
  <c r="L11" i="6"/>
  <c r="L16" i="6"/>
  <c r="L18" i="6"/>
  <c r="L17" i="6"/>
  <c r="L19" i="6"/>
  <c r="L13" i="6"/>
  <c r="I11" i="5"/>
  <c r="I12" i="5"/>
  <c r="I13" i="5"/>
  <c r="I14" i="5"/>
  <c r="I15" i="5"/>
  <c r="I16" i="5"/>
  <c r="I17" i="5"/>
  <c r="I18" i="5"/>
  <c r="I19" i="5"/>
  <c r="I20" i="5"/>
  <c r="I21" i="5"/>
  <c r="I22" i="5"/>
  <c r="I23" i="5"/>
  <c r="I24" i="5"/>
  <c r="I25" i="5"/>
  <c r="L11" i="8"/>
  <c r="L13" i="8"/>
  <c r="L12" i="8"/>
  <c r="L15" i="8"/>
  <c r="L14" i="8"/>
  <c r="L17" i="8"/>
  <c r="L16" i="8"/>
  <c r="L18" i="8"/>
  <c r="L19" i="8"/>
  <c r="L20" i="8"/>
  <c r="L21" i="8"/>
  <c r="L22" i="8"/>
  <c r="L23" i="8"/>
  <c r="L24" i="8"/>
  <c r="L25" i="8"/>
  <c r="L26" i="8"/>
  <c r="L27" i="8"/>
  <c r="L28" i="8"/>
  <c r="L29" i="8"/>
  <c r="L30" i="8"/>
  <c r="L31" i="8"/>
  <c r="L32" i="8"/>
  <c r="L33" i="8"/>
  <c r="L34" i="8"/>
  <c r="L9" i="8"/>
  <c r="L35" i="8"/>
  <c r="L36" i="8"/>
  <c r="L37" i="8"/>
  <c r="L38" i="8"/>
  <c r="L39" i="8"/>
  <c r="L40" i="8"/>
  <c r="L41" i="8"/>
  <c r="L42" i="8"/>
  <c r="L43" i="8"/>
  <c r="L44" i="8"/>
  <c r="L45" i="8"/>
  <c r="L46" i="8"/>
  <c r="L10" i="8"/>
  <c r="J180" i="30"/>
  <c r="J181" i="30"/>
  <c r="J182" i="30"/>
  <c r="J183" i="30"/>
  <c r="J184" i="30"/>
  <c r="J185" i="30"/>
  <c r="J186" i="30"/>
  <c r="J187" i="30"/>
  <c r="J188" i="30"/>
  <c r="J189" i="30"/>
  <c r="J190" i="30"/>
  <c r="J191" i="30"/>
  <c r="J192" i="30"/>
  <c r="J193" i="30"/>
  <c r="J194" i="30"/>
  <c r="J179" i="30"/>
  <c r="J89" i="30"/>
  <c r="J90" i="30"/>
  <c r="J91" i="30"/>
  <c r="J92" i="30"/>
  <c r="J93" i="30"/>
  <c r="J95" i="30"/>
  <c r="J96" i="30"/>
  <c r="J85" i="30"/>
  <c r="J86" i="30"/>
  <c r="J98" i="30"/>
  <c r="J88" i="30"/>
  <c r="J99" i="30"/>
  <c r="J100" i="30"/>
  <c r="J101" i="30"/>
  <c r="J102" i="30"/>
  <c r="J94" i="30"/>
  <c r="J103" i="30"/>
  <c r="J104" i="30"/>
  <c r="J105" i="30"/>
  <c r="J106" i="30"/>
  <c r="J107" i="30"/>
  <c r="J108" i="30"/>
  <c r="J109" i="30"/>
  <c r="J110" i="30"/>
  <c r="J111" i="30"/>
  <c r="J112" i="30"/>
  <c r="J113" i="30"/>
  <c r="J114" i="30"/>
  <c r="J115" i="30"/>
  <c r="J116" i="30"/>
  <c r="J117" i="30"/>
  <c r="J118" i="30"/>
  <c r="J119" i="30"/>
  <c r="J120" i="30"/>
  <c r="J97" i="30"/>
  <c r="J121" i="30"/>
  <c r="J122" i="30"/>
  <c r="J123" i="30"/>
  <c r="J124" i="30"/>
  <c r="J125" i="30"/>
  <c r="J126" i="30"/>
  <c r="J127" i="30"/>
  <c r="J128" i="30"/>
  <c r="J129" i="30"/>
  <c r="J130" i="30"/>
  <c r="J131" i="30"/>
  <c r="J132" i="30"/>
  <c r="J133" i="30"/>
  <c r="J134" i="30"/>
  <c r="J135" i="30"/>
  <c r="J136" i="30"/>
  <c r="J137" i="30"/>
  <c r="J138" i="30"/>
  <c r="J139" i="30"/>
  <c r="J140" i="30"/>
  <c r="J141" i="30"/>
  <c r="J142" i="30"/>
  <c r="J143" i="30"/>
  <c r="J144" i="30"/>
  <c r="J145" i="30"/>
  <c r="J146" i="30"/>
  <c r="J147" i="30"/>
  <c r="J148" i="30"/>
  <c r="J149" i="30"/>
  <c r="J150" i="30"/>
  <c r="J151" i="30"/>
  <c r="J152" i="30"/>
  <c r="J153" i="30"/>
  <c r="J154" i="30"/>
  <c r="J155" i="30"/>
  <c r="J156" i="30"/>
  <c r="J157" i="30"/>
  <c r="J158" i="30"/>
  <c r="J159" i="30"/>
  <c r="J160" i="30"/>
  <c r="J161" i="30"/>
  <c r="J162" i="30"/>
  <c r="J163" i="30"/>
  <c r="J164" i="30"/>
  <c r="J165" i="30"/>
  <c r="J166" i="30"/>
  <c r="J167" i="30"/>
  <c r="J168" i="30"/>
  <c r="J169" i="30"/>
  <c r="J170" i="30"/>
  <c r="J87" i="30"/>
  <c r="J11" i="30"/>
  <c r="J12" i="30"/>
  <c r="J13" i="30"/>
  <c r="J14" i="30"/>
  <c r="J15" i="30"/>
  <c r="J16" i="30"/>
  <c r="J17" i="30"/>
  <c r="J18" i="30"/>
  <c r="J9" i="30"/>
  <c r="J19" i="30"/>
  <c r="J20" i="30"/>
  <c r="J21" i="30"/>
  <c r="J22" i="30"/>
  <c r="J23" i="30"/>
  <c r="J24" i="30"/>
  <c r="J25" i="30"/>
  <c r="J26" i="30"/>
  <c r="J27" i="30"/>
  <c r="J28" i="30"/>
  <c r="J29" i="30"/>
  <c r="J30" i="30"/>
  <c r="J31" i="30"/>
  <c r="J32" i="30"/>
  <c r="J33" i="30"/>
  <c r="J34" i="30"/>
  <c r="J35" i="30"/>
  <c r="J36" i="30"/>
  <c r="J37" i="30"/>
  <c r="J38" i="30"/>
  <c r="J39" i="30"/>
  <c r="J40" i="30"/>
  <c r="J41" i="30"/>
  <c r="J42" i="30"/>
  <c r="J43" i="30"/>
  <c r="J44" i="30"/>
  <c r="J45" i="30"/>
  <c r="J46" i="30"/>
  <c r="J47" i="30"/>
  <c r="J48" i="30"/>
  <c r="J49" i="30"/>
  <c r="J50" i="30"/>
  <c r="J51" i="30"/>
  <c r="J52" i="30"/>
  <c r="J53" i="30"/>
  <c r="J54" i="30"/>
  <c r="J55" i="30"/>
  <c r="J56" i="30"/>
  <c r="J57" i="30"/>
  <c r="J58" i="30"/>
  <c r="J59" i="30"/>
  <c r="J60" i="30"/>
  <c r="J61" i="30"/>
  <c r="J62" i="30"/>
  <c r="J63" i="30"/>
  <c r="J64" i="30"/>
  <c r="J65" i="30"/>
  <c r="J66" i="30"/>
  <c r="J67" i="30"/>
  <c r="J68" i="30"/>
  <c r="J69" i="30"/>
  <c r="J70" i="30"/>
  <c r="J71" i="30"/>
  <c r="J72" i="30"/>
  <c r="J73" i="30"/>
  <c r="J10" i="30"/>
  <c r="L14" i="25"/>
  <c r="L15" i="25"/>
  <c r="L16" i="25"/>
  <c r="L17" i="25"/>
  <c r="L13" i="25"/>
  <c r="L18" i="25"/>
  <c r="L12" i="25"/>
  <c r="L19" i="25"/>
  <c r="L20" i="25"/>
  <c r="L21" i="25"/>
  <c r="L22" i="25"/>
  <c r="L23" i="25"/>
  <c r="L24" i="25"/>
  <c r="L25" i="25"/>
  <c r="L26" i="25"/>
  <c r="L27" i="25"/>
  <c r="L28" i="25"/>
  <c r="L29" i="25"/>
  <c r="L30" i="25"/>
  <c r="L31" i="25"/>
  <c r="L32" i="25"/>
  <c r="L33" i="25"/>
  <c r="L34" i="25"/>
  <c r="L35" i="25"/>
  <c r="L11" i="25"/>
  <c r="N90" i="22"/>
  <c r="N92" i="22"/>
  <c r="N91" i="22"/>
  <c r="N96" i="22"/>
  <c r="N97" i="22"/>
  <c r="N98" i="22"/>
  <c r="N99" i="22"/>
  <c r="N106" i="22"/>
  <c r="N108" i="22"/>
  <c r="N94" i="22"/>
  <c r="N93" i="22"/>
  <c r="N111" i="22"/>
  <c r="N112" i="22"/>
  <c r="N113" i="22"/>
  <c r="N114" i="22"/>
  <c r="N115" i="22"/>
  <c r="N116" i="22"/>
  <c r="N101" i="22"/>
  <c r="N117" i="22"/>
  <c r="N118" i="22"/>
  <c r="N119" i="22"/>
  <c r="N120" i="22"/>
  <c r="N121" i="22"/>
  <c r="N122" i="22"/>
  <c r="N123" i="22"/>
  <c r="N124" i="22"/>
  <c r="N125" i="22"/>
  <c r="N126" i="22"/>
  <c r="N127" i="22"/>
  <c r="N109" i="22"/>
  <c r="N128" i="22"/>
  <c r="N129" i="22"/>
  <c r="N130" i="22"/>
  <c r="N95" i="22"/>
  <c r="N131" i="22"/>
  <c r="N132" i="22"/>
  <c r="N133" i="22"/>
  <c r="N134" i="22"/>
  <c r="N135" i="22"/>
  <c r="N103" i="22"/>
  <c r="N136" i="22"/>
  <c r="N137" i="22"/>
  <c r="N138" i="22"/>
  <c r="N139" i="22"/>
  <c r="N140" i="22"/>
  <c r="N141" i="22"/>
  <c r="N107" i="22"/>
  <c r="N142" i="22"/>
  <c r="N104" i="22"/>
  <c r="N143" i="22"/>
  <c r="N144" i="22"/>
  <c r="N100" i="22"/>
  <c r="N145" i="22"/>
  <c r="N146" i="22"/>
  <c r="N105" i="22"/>
  <c r="N147" i="22"/>
  <c r="N102" i="22"/>
  <c r="N148" i="22"/>
  <c r="N149" i="22"/>
  <c r="N150" i="22"/>
  <c r="N151" i="22"/>
  <c r="N152" i="22"/>
  <c r="N153" i="22"/>
  <c r="N154" i="22"/>
  <c r="N155" i="22"/>
  <c r="N156" i="22"/>
  <c r="N157" i="22"/>
  <c r="N158" i="22"/>
  <c r="N159" i="22"/>
  <c r="N160" i="22"/>
  <c r="N161" i="22"/>
  <c r="N110" i="22"/>
  <c r="N88" i="22"/>
  <c r="N162" i="22"/>
  <c r="N163" i="22"/>
  <c r="N164" i="22"/>
  <c r="N165" i="22"/>
  <c r="N166" i="22"/>
  <c r="N167" i="22"/>
  <c r="N168" i="22"/>
  <c r="N169" i="22"/>
  <c r="N170" i="22"/>
  <c r="N171" i="22"/>
  <c r="N172" i="22"/>
  <c r="N173" i="22"/>
  <c r="N174" i="22"/>
  <c r="N175" i="22"/>
  <c r="N176" i="22"/>
  <c r="N177" i="22"/>
  <c r="N178" i="22"/>
  <c r="N179" i="22"/>
  <c r="N180" i="22"/>
  <c r="N181" i="22"/>
  <c r="N182" i="22"/>
  <c r="N183" i="22"/>
  <c r="N184" i="22"/>
  <c r="N185" i="22"/>
  <c r="N186" i="22"/>
  <c r="N187" i="22"/>
  <c r="N188" i="22"/>
  <c r="N189" i="22"/>
  <c r="N190" i="22"/>
  <c r="N191" i="22"/>
  <c r="N192" i="22"/>
  <c r="N193" i="22"/>
  <c r="N194" i="22"/>
  <c r="N89" i="22"/>
  <c r="N11" i="22"/>
  <c r="N12" i="22"/>
  <c r="N18" i="22"/>
  <c r="N20" i="22"/>
  <c r="N21" i="22"/>
  <c r="N22" i="22"/>
  <c r="N23" i="22"/>
  <c r="N24" i="22"/>
  <c r="N13" i="22"/>
  <c r="N14" i="22"/>
  <c r="N25" i="22"/>
  <c r="N16" i="22"/>
  <c r="N26" i="22"/>
  <c r="N27" i="22"/>
  <c r="N28" i="22"/>
  <c r="N29" i="22"/>
  <c r="N30" i="22"/>
  <c r="N15" i="22"/>
  <c r="N31" i="22"/>
  <c r="N32" i="22"/>
  <c r="N33" i="22"/>
  <c r="N34" i="22"/>
  <c r="N35" i="22"/>
  <c r="N36" i="22"/>
  <c r="N37" i="22"/>
  <c r="N38" i="22"/>
  <c r="N39" i="22"/>
  <c r="N40" i="22"/>
  <c r="N41" i="22"/>
  <c r="N42" i="22"/>
  <c r="N19" i="22"/>
  <c r="N43" i="22"/>
  <c r="N44" i="22"/>
  <c r="N45" i="22"/>
  <c r="N46" i="22"/>
  <c r="N47" i="22"/>
  <c r="N48" i="22"/>
  <c r="N49" i="22"/>
  <c r="N50" i="22"/>
  <c r="N51" i="22"/>
  <c r="N52" i="22"/>
  <c r="N53" i="22"/>
  <c r="N54" i="22"/>
  <c r="N55" i="22"/>
  <c r="N56" i="22"/>
  <c r="N57" i="22"/>
  <c r="N17" i="22"/>
  <c r="N58" i="22"/>
  <c r="N59" i="22"/>
  <c r="N60" i="22"/>
  <c r="N61" i="22"/>
  <c r="N62" i="22"/>
  <c r="N63" i="22"/>
  <c r="N64" i="22"/>
  <c r="N65" i="22"/>
  <c r="N66" i="22"/>
  <c r="N67" i="22"/>
  <c r="N68" i="22"/>
  <c r="N69" i="22"/>
  <c r="N70" i="22"/>
  <c r="N71" i="22"/>
  <c r="N72" i="22"/>
  <c r="N73" i="22"/>
  <c r="N74" i="22"/>
  <c r="N75" i="22"/>
  <c r="N76" i="22"/>
  <c r="N77" i="22"/>
  <c r="N78" i="22"/>
  <c r="N10" i="22"/>
  <c r="N55" i="18"/>
  <c r="N56" i="18"/>
  <c r="N57" i="18"/>
  <c r="N58" i="18"/>
  <c r="N53" i="18"/>
  <c r="N59" i="18"/>
  <c r="N60" i="18"/>
  <c r="N61" i="18"/>
  <c r="N62" i="18"/>
  <c r="N63" i="18"/>
  <c r="N64" i="18"/>
  <c r="N65" i="18"/>
  <c r="N66" i="18"/>
  <c r="N67" i="18"/>
  <c r="N68" i="18"/>
  <c r="N69" i="18"/>
  <c r="N70" i="18"/>
  <c r="N71" i="18"/>
  <c r="N72" i="18"/>
  <c r="N73" i="18"/>
  <c r="N74" i="18"/>
  <c r="N75" i="18"/>
  <c r="N76" i="18"/>
  <c r="N77" i="18"/>
  <c r="N54" i="18"/>
  <c r="N78" i="18"/>
  <c r="N79" i="18"/>
  <c r="N80" i="18"/>
  <c r="N81" i="18"/>
  <c r="N82" i="18"/>
  <c r="N83" i="18"/>
  <c r="N84" i="18"/>
  <c r="N85" i="18"/>
  <c r="N86" i="18"/>
  <c r="N87" i="18"/>
  <c r="N88" i="18"/>
  <c r="N89" i="18"/>
  <c r="N90" i="18"/>
  <c r="N91" i="18"/>
  <c r="N92" i="18"/>
  <c r="N93" i="18"/>
  <c r="N94" i="18"/>
  <c r="N95" i="18"/>
  <c r="N96" i="18"/>
  <c r="N97" i="18"/>
  <c r="N98" i="18"/>
  <c r="N99" i="18"/>
  <c r="N100" i="18"/>
  <c r="N101" i="18"/>
  <c r="N102" i="18"/>
  <c r="N103" i="18"/>
  <c r="N52" i="18"/>
  <c r="N13" i="18"/>
  <c r="N14" i="18"/>
  <c r="N15" i="18"/>
  <c r="N16" i="18"/>
  <c r="N17" i="18"/>
  <c r="N18" i="18"/>
  <c r="N19" i="18"/>
  <c r="N20" i="18"/>
  <c r="N21" i="18"/>
  <c r="N22" i="18"/>
  <c r="N23" i="18"/>
  <c r="N24" i="18"/>
  <c r="N25" i="18"/>
  <c r="N12" i="18"/>
  <c r="N26" i="18"/>
  <c r="N27" i="18"/>
  <c r="N28" i="18"/>
  <c r="N29" i="18"/>
  <c r="N30" i="18"/>
  <c r="N31" i="18"/>
  <c r="N32" i="18"/>
  <c r="N33" i="18"/>
  <c r="N34" i="18"/>
  <c r="N35" i="18"/>
  <c r="N36" i="18"/>
  <c r="N37" i="18"/>
  <c r="N38" i="18"/>
  <c r="N39" i="18"/>
  <c r="N11" i="18"/>
  <c r="M52" i="9"/>
  <c r="M53" i="9"/>
  <c r="J16" i="11" l="1"/>
  <c r="J17" i="11"/>
  <c r="J18" i="11"/>
  <c r="J38" i="26" l="1"/>
  <c r="M162" i="9"/>
  <c r="M167" i="9"/>
  <c r="M146" i="9"/>
  <c r="K60" i="4"/>
  <c r="K61" i="4"/>
  <c r="K62" i="4"/>
  <c r="K63" i="4"/>
  <c r="K64" i="4"/>
  <c r="K65" i="4"/>
  <c r="K66" i="4"/>
  <c r="K67" i="4"/>
  <c r="K68" i="4"/>
  <c r="K69" i="4"/>
  <c r="K70" i="4"/>
  <c r="J108" i="21"/>
  <c r="J109" i="21"/>
  <c r="J110" i="21"/>
  <c r="T95" i="19"/>
  <c r="T94" i="19"/>
  <c r="T93" i="19"/>
  <c r="T92" i="19"/>
  <c r="G257" i="1" l="1"/>
  <c r="G256" i="1"/>
  <c r="G255" i="1"/>
  <c r="G254" i="1"/>
  <c r="G253" i="1"/>
  <c r="G252" i="1"/>
  <c r="G251" i="1"/>
  <c r="G250" i="1"/>
  <c r="G249" i="1"/>
  <c r="G248" i="1"/>
  <c r="G247" i="1"/>
  <c r="G246" i="1"/>
  <c r="G245" i="1"/>
  <c r="G244" i="1"/>
  <c r="G243" i="1"/>
  <c r="G242" i="1"/>
  <c r="G241" i="1"/>
  <c r="G240" i="1"/>
  <c r="G239" i="1"/>
  <c r="G238" i="1"/>
  <c r="G237" i="1"/>
  <c r="G236" i="1"/>
  <c r="G235" i="1"/>
  <c r="G234" i="1"/>
  <c r="G233" i="1"/>
  <c r="G232" i="1"/>
  <c r="G231" i="1"/>
  <c r="G230" i="1" l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 l="1"/>
  <c r="G204" i="1"/>
  <c r="G203" i="1"/>
  <c r="G202" i="1"/>
  <c r="G201" i="1"/>
  <c r="G200" i="1"/>
  <c r="J36" i="26"/>
  <c r="J37" i="26"/>
  <c r="J100" i="21" l="1"/>
  <c r="J101" i="21"/>
  <c r="J102" i="21"/>
  <c r="J103" i="21"/>
  <c r="J104" i="21"/>
  <c r="J105" i="21"/>
  <c r="J106" i="21"/>
  <c r="J107" i="21"/>
  <c r="F53" i="23" l="1"/>
  <c r="J53" i="23" s="1"/>
  <c r="F37" i="23"/>
  <c r="F36" i="23"/>
  <c r="F33" i="23"/>
  <c r="F32" i="23"/>
  <c r="F18" i="23"/>
  <c r="F17" i="23"/>
  <c r="F16" i="23"/>
  <c r="F11" i="23"/>
  <c r="F13" i="23"/>
  <c r="F10" i="23"/>
  <c r="J20" i="26"/>
  <c r="J16" i="26"/>
  <c r="J21" i="26"/>
  <c r="M96" i="9"/>
  <c r="M164" i="9"/>
  <c r="M165" i="9"/>
  <c r="M166" i="9"/>
  <c r="J39" i="21"/>
  <c r="J40" i="21"/>
  <c r="J41" i="21"/>
  <c r="J42" i="21"/>
  <c r="J43" i="21"/>
  <c r="J44" i="21"/>
  <c r="J45" i="21"/>
  <c r="J46" i="21"/>
  <c r="J47" i="21"/>
  <c r="J48" i="21"/>
  <c r="J49" i="21"/>
  <c r="J50" i="21"/>
  <c r="J51" i="21"/>
  <c r="J52" i="21"/>
  <c r="J53" i="21"/>
  <c r="J54" i="21"/>
  <c r="J55" i="21"/>
  <c r="J12" i="21"/>
  <c r="J13" i="21"/>
  <c r="J10" i="21"/>
  <c r="J11" i="21"/>
  <c r="J14" i="21"/>
  <c r="J15" i="21"/>
  <c r="J16" i="21"/>
  <c r="J17" i="21"/>
  <c r="J18" i="21"/>
  <c r="J19" i="21"/>
  <c r="J20" i="21"/>
  <c r="J21" i="21"/>
  <c r="J22" i="21"/>
  <c r="J23" i="21"/>
  <c r="J24" i="21"/>
  <c r="J25" i="21"/>
  <c r="J26" i="21"/>
  <c r="J27" i="21"/>
  <c r="J28" i="21"/>
  <c r="J29" i="21"/>
  <c r="J30" i="21"/>
  <c r="J31" i="21"/>
  <c r="J32" i="21"/>
  <c r="J33" i="21"/>
  <c r="J34" i="21"/>
  <c r="J35" i="21"/>
  <c r="J36" i="21"/>
  <c r="J37" i="21"/>
  <c r="J38" i="21"/>
  <c r="J9" i="21"/>
  <c r="J68" i="21"/>
  <c r="J69" i="21"/>
  <c r="J62" i="21"/>
  <c r="J70" i="21"/>
  <c r="J61" i="21"/>
  <c r="J71" i="21"/>
  <c r="J72" i="21"/>
  <c r="J64" i="21"/>
  <c r="J73" i="21"/>
  <c r="J74" i="21"/>
  <c r="J75" i="21"/>
  <c r="J76" i="21"/>
  <c r="J66" i="21"/>
  <c r="J77" i="21"/>
  <c r="J78" i="21"/>
  <c r="J79" i="21"/>
  <c r="J80" i="21"/>
  <c r="J67" i="21"/>
  <c r="J63" i="21"/>
  <c r="J81" i="21"/>
  <c r="J82" i="21"/>
  <c r="J83" i="21"/>
  <c r="J84" i="21"/>
  <c r="J85" i="21"/>
  <c r="J86" i="21"/>
  <c r="J87" i="21"/>
  <c r="J88" i="21"/>
  <c r="J89" i="21"/>
  <c r="J65" i="21"/>
  <c r="J90" i="21"/>
  <c r="J91" i="21"/>
  <c r="J92" i="21"/>
  <c r="J93" i="21"/>
  <c r="J94" i="21"/>
  <c r="J95" i="21"/>
  <c r="J96" i="21"/>
  <c r="J97" i="21"/>
  <c r="J98" i="21"/>
  <c r="J99" i="21"/>
  <c r="J60" i="21"/>
  <c r="J27" i="3"/>
  <c r="J28" i="3"/>
  <c r="J29" i="3"/>
  <c r="J30" i="3"/>
  <c r="J31" i="3"/>
  <c r="K135" i="2"/>
  <c r="K136" i="2"/>
  <c r="I39" i="31"/>
  <c r="I38" i="31"/>
  <c r="I37" i="31"/>
  <c r="I36" i="31"/>
  <c r="I35" i="31"/>
  <c r="I34" i="31"/>
  <c r="I33" i="31"/>
  <c r="I32" i="31"/>
  <c r="I31" i="31"/>
  <c r="I30" i="31"/>
  <c r="I29" i="31"/>
  <c r="I28" i="31"/>
  <c r="I27" i="31"/>
  <c r="I26" i="31"/>
  <c r="I25" i="31"/>
  <c r="I24" i="31"/>
  <c r="I23" i="31"/>
  <c r="I22" i="31"/>
  <c r="I21" i="31"/>
  <c r="I20" i="31"/>
  <c r="I19" i="31"/>
  <c r="I18" i="31"/>
  <c r="I17" i="31"/>
  <c r="I16" i="31"/>
  <c r="I15" i="31"/>
  <c r="I14" i="31"/>
  <c r="I13" i="31"/>
  <c r="I12" i="31"/>
  <c r="I11" i="31"/>
  <c r="I10" i="31"/>
  <c r="M173" i="9" l="1"/>
  <c r="M172" i="9"/>
  <c r="M163" i="9"/>
  <c r="J46" i="3" l="1"/>
  <c r="J45" i="3"/>
  <c r="J44" i="3"/>
  <c r="J43" i="3"/>
  <c r="J42" i="3"/>
  <c r="J41" i="3"/>
  <c r="J40" i="3"/>
  <c r="J39" i="3"/>
  <c r="J38" i="3"/>
  <c r="J37" i="3"/>
  <c r="J36" i="3"/>
  <c r="J35" i="3"/>
  <c r="J34" i="3"/>
  <c r="J33" i="3"/>
  <c r="J32" i="3"/>
  <c r="J56" i="23"/>
  <c r="J55" i="23"/>
  <c r="J54" i="23"/>
  <c r="J52" i="26" l="1"/>
  <c r="J51" i="26"/>
  <c r="J50" i="26"/>
  <c r="J49" i="26"/>
  <c r="J48" i="26"/>
  <c r="J47" i="26"/>
  <c r="J46" i="26"/>
  <c r="J35" i="26"/>
  <c r="J34" i="26"/>
  <c r="J33" i="26"/>
  <c r="J32" i="26"/>
  <c r="J31" i="26"/>
  <c r="J30" i="26"/>
  <c r="J28" i="26"/>
  <c r="J29" i="26"/>
  <c r="J14" i="26"/>
  <c r="J13" i="26"/>
  <c r="J15" i="26"/>
  <c r="J19" i="26"/>
  <c r="J18" i="26"/>
  <c r="J17" i="26"/>
  <c r="J12" i="26"/>
  <c r="J76" i="24" l="1"/>
  <c r="J75" i="24"/>
  <c r="J74" i="24"/>
  <c r="J73" i="24"/>
  <c r="J72" i="24"/>
  <c r="J71" i="24"/>
  <c r="M45" i="9"/>
  <c r="K14" i="4"/>
  <c r="J11" i="3"/>
  <c r="J56" i="24" l="1"/>
  <c r="J58" i="24"/>
  <c r="J59" i="24"/>
  <c r="J57" i="24"/>
  <c r="J22" i="20"/>
  <c r="J21" i="20"/>
  <c r="J20" i="20"/>
  <c r="J19" i="20"/>
  <c r="J18" i="20"/>
  <c r="J17" i="20"/>
  <c r="J16" i="20"/>
  <c r="J15" i="20"/>
  <c r="J12" i="20"/>
  <c r="J11" i="20"/>
  <c r="J9" i="20"/>
  <c r="J14" i="20"/>
  <c r="J13" i="20"/>
  <c r="J10" i="20"/>
  <c r="M9" i="10" l="1"/>
  <c r="M16" i="10"/>
  <c r="M11" i="10"/>
  <c r="M17" i="10"/>
  <c r="M12" i="10"/>
  <c r="M14" i="10"/>
  <c r="M18" i="10"/>
  <c r="M19" i="10"/>
  <c r="M20" i="10"/>
  <c r="M21" i="10"/>
  <c r="M22" i="10"/>
  <c r="M23" i="10"/>
  <c r="M13" i="10"/>
  <c r="M10" i="10"/>
  <c r="M15" i="10"/>
  <c r="T147" i="19"/>
  <c r="T141" i="19"/>
  <c r="T135" i="19"/>
  <c r="T134" i="19"/>
  <c r="T128" i="19"/>
  <c r="T127" i="19"/>
  <c r="T77" i="19"/>
  <c r="M158" i="9"/>
  <c r="M157" i="9"/>
  <c r="M153" i="9"/>
  <c r="M152" i="9"/>
  <c r="M148" i="9"/>
  <c r="M147" i="9"/>
  <c r="M141" i="9"/>
  <c r="M140" i="9"/>
  <c r="M135" i="9"/>
  <c r="M134" i="9"/>
  <c r="M129" i="9"/>
  <c r="M128" i="9"/>
  <c r="M124" i="9"/>
  <c r="M123" i="9"/>
  <c r="M118" i="9"/>
  <c r="M117" i="9"/>
  <c r="M113" i="9"/>
  <c r="M108" i="9"/>
  <c r="M107" i="9"/>
  <c r="M102" i="9"/>
  <c r="M95" i="9"/>
  <c r="M90" i="9"/>
  <c r="M91" i="9"/>
  <c r="M85" i="9"/>
  <c r="M84" i="9"/>
  <c r="M83" i="9"/>
  <c r="M77" i="9"/>
  <c r="M76" i="9"/>
  <c r="M75" i="9"/>
  <c r="M68" i="9"/>
  <c r="M67" i="9"/>
  <c r="M65" i="9"/>
  <c r="M61" i="9"/>
  <c r="M66" i="9"/>
  <c r="M64" i="9"/>
  <c r="M62" i="9"/>
  <c r="M59" i="9"/>
  <c r="M60" i="9"/>
  <c r="M51" i="9"/>
  <c r="M43" i="9"/>
  <c r="M47" i="9"/>
  <c r="M48" i="9"/>
  <c r="M46" i="9"/>
  <c r="M44" i="9"/>
  <c r="M50" i="9"/>
  <c r="M49" i="9"/>
  <c r="M42" i="9"/>
  <c r="M35" i="9"/>
  <c r="M37" i="9"/>
  <c r="M36" i="9"/>
  <c r="M34" i="9"/>
  <c r="M33" i="9"/>
  <c r="M28" i="9"/>
  <c r="M27" i="9"/>
  <c r="M26" i="9"/>
  <c r="M25" i="9"/>
  <c r="M23" i="9"/>
  <c r="M24" i="9"/>
  <c r="M18" i="9"/>
  <c r="M17" i="9"/>
  <c r="M16" i="9"/>
  <c r="M15" i="9"/>
  <c r="M14" i="9"/>
  <c r="M13" i="9"/>
  <c r="M10" i="9"/>
  <c r="M11" i="9"/>
  <c r="M12" i="9"/>
  <c r="K59" i="4"/>
  <c r="K24" i="4"/>
  <c r="K15" i="4"/>
  <c r="K23" i="4"/>
  <c r="K17" i="4"/>
  <c r="K13" i="4"/>
  <c r="K21" i="4"/>
  <c r="K22" i="4"/>
  <c r="K58" i="4"/>
  <c r="K25" i="4"/>
  <c r="K18" i="4"/>
  <c r="K26" i="4"/>
  <c r="K27" i="4"/>
  <c r="K28" i="4"/>
  <c r="K29" i="4"/>
  <c r="K19" i="4"/>
  <c r="K57" i="4"/>
  <c r="K30" i="4"/>
  <c r="K31" i="4"/>
  <c r="K32" i="4"/>
  <c r="K33" i="4"/>
  <c r="K34" i="4"/>
  <c r="K35" i="4"/>
  <c r="K11" i="4"/>
  <c r="K36" i="4"/>
  <c r="K10" i="4"/>
  <c r="K16" i="4"/>
  <c r="K37" i="4"/>
  <c r="K38" i="4"/>
  <c r="K39" i="4"/>
  <c r="K40" i="4"/>
  <c r="K41" i="4"/>
  <c r="K42" i="4"/>
  <c r="K43" i="4"/>
  <c r="K44" i="4"/>
  <c r="K45" i="4"/>
  <c r="K46" i="4"/>
  <c r="K47" i="4"/>
  <c r="K48" i="4"/>
  <c r="K49" i="4"/>
  <c r="K50" i="4"/>
  <c r="K51" i="4"/>
  <c r="K52" i="4"/>
  <c r="K53" i="4"/>
  <c r="K54" i="4"/>
  <c r="K55" i="4"/>
  <c r="K56" i="4"/>
  <c r="K20" i="4"/>
  <c r="K12" i="4"/>
  <c r="K137" i="2"/>
  <c r="K138" i="2"/>
  <c r="K139" i="2"/>
  <c r="K140" i="2"/>
  <c r="K141" i="2"/>
  <c r="K142" i="2"/>
  <c r="K143" i="2"/>
  <c r="K144" i="2"/>
  <c r="G40" i="1"/>
  <c r="G41" i="1"/>
  <c r="G42" i="1"/>
  <c r="G43" i="1"/>
  <c r="G44" i="1"/>
  <c r="G45" i="1"/>
  <c r="G46" i="1"/>
  <c r="G47" i="1"/>
  <c r="G48" i="1"/>
  <c r="G49" i="1"/>
  <c r="G50" i="1"/>
  <c r="G21" i="1"/>
  <c r="G51" i="1"/>
  <c r="G52" i="1"/>
  <c r="G53" i="1"/>
  <c r="G54" i="1"/>
  <c r="G55" i="1"/>
  <c r="G56" i="1"/>
  <c r="G57" i="1"/>
  <c r="G58" i="1"/>
  <c r="G59" i="1"/>
  <c r="G60" i="1"/>
  <c r="G61" i="1"/>
  <c r="G62" i="1"/>
  <c r="G35" i="1"/>
  <c r="G63" i="1"/>
  <c r="G64" i="1"/>
  <c r="G65" i="1"/>
  <c r="G66" i="1"/>
  <c r="G67" i="1"/>
  <c r="G68" i="1"/>
  <c r="G69" i="1"/>
  <c r="G11" i="1"/>
  <c r="G10" i="1"/>
  <c r="G12" i="1"/>
  <c r="G13" i="1"/>
  <c r="G70" i="1"/>
  <c r="G71" i="1"/>
  <c r="G72" i="1"/>
  <c r="G73" i="1"/>
  <c r="G14" i="1"/>
  <c r="G74" i="1"/>
  <c r="G75" i="1"/>
  <c r="G76" i="1"/>
  <c r="G18" i="1"/>
  <c r="G77" i="1"/>
  <c r="G78" i="1"/>
  <c r="G79" i="1"/>
  <c r="G17" i="1"/>
  <c r="G80" i="1"/>
  <c r="G81" i="1"/>
  <c r="G15" i="1"/>
  <c r="G82" i="1"/>
  <c r="G83" i="1"/>
  <c r="G84" i="1"/>
  <c r="G85" i="1"/>
  <c r="G19" i="1"/>
  <c r="G86" i="1"/>
  <c r="G87" i="1"/>
  <c r="G88" i="1"/>
  <c r="G89" i="1"/>
  <c r="G20" i="1"/>
  <c r="G90" i="1"/>
  <c r="G91" i="1"/>
  <c r="G92" i="1"/>
  <c r="G93" i="1"/>
  <c r="G94" i="1"/>
  <c r="G24" i="1"/>
  <c r="G95" i="1"/>
  <c r="G96" i="1"/>
  <c r="G25" i="1"/>
  <c r="G97" i="1"/>
  <c r="G98" i="1"/>
  <c r="G99" i="1"/>
  <c r="G100" i="1"/>
  <c r="G101" i="1"/>
  <c r="G102" i="1"/>
  <c r="G103" i="1"/>
  <c r="G104" i="1"/>
  <c r="G105" i="1"/>
  <c r="G22" i="1"/>
  <c r="G106" i="1"/>
  <c r="G107" i="1"/>
  <c r="G108" i="1"/>
  <c r="G109" i="1"/>
  <c r="G30" i="1"/>
  <c r="G34" i="1"/>
  <c r="G33" i="1"/>
  <c r="G110" i="1"/>
  <c r="G111" i="1"/>
  <c r="G112" i="1"/>
  <c r="G113" i="1"/>
  <c r="G114" i="1"/>
  <c r="G26" i="1"/>
  <c r="G115" i="1"/>
  <c r="G29" i="1"/>
  <c r="G116" i="1"/>
  <c r="G117" i="1"/>
  <c r="G118" i="1"/>
  <c r="G119" i="1"/>
  <c r="G120" i="1"/>
  <c r="G121" i="1"/>
  <c r="G122" i="1"/>
  <c r="G123" i="1"/>
  <c r="G124" i="1"/>
  <c r="G125" i="1"/>
  <c r="G37" i="1"/>
  <c r="G126" i="1"/>
  <c r="G127" i="1"/>
  <c r="G128" i="1"/>
  <c r="G38" i="1"/>
  <c r="G129" i="1"/>
  <c r="G130" i="1"/>
  <c r="G131" i="1"/>
  <c r="G132" i="1"/>
  <c r="G133" i="1"/>
  <c r="G134" i="1"/>
  <c r="G135" i="1"/>
  <c r="G136" i="1"/>
  <c r="G137" i="1"/>
  <c r="G138" i="1"/>
  <c r="G27" i="1"/>
  <c r="G139" i="1"/>
  <c r="G140" i="1"/>
  <c r="G141" i="1"/>
  <c r="G142" i="1"/>
  <c r="G32" i="1"/>
  <c r="G143" i="1"/>
  <c r="G144" i="1"/>
  <c r="G28" i="1"/>
  <c r="G145" i="1"/>
  <c r="G146" i="1"/>
  <c r="G147" i="1"/>
  <c r="G148" i="1"/>
  <c r="G149" i="1"/>
  <c r="G150" i="1"/>
  <c r="G151" i="1"/>
  <c r="G152" i="1"/>
  <c r="G16" i="1"/>
  <c r="G153" i="1"/>
  <c r="G23" i="1"/>
  <c r="G154" i="1"/>
  <c r="G155" i="1"/>
  <c r="G156" i="1"/>
  <c r="G157" i="1"/>
  <c r="G158" i="1"/>
  <c r="G31" i="1"/>
  <c r="G159" i="1"/>
  <c r="G160" i="1"/>
  <c r="G161" i="1"/>
  <c r="G36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J61" i="24" l="1"/>
  <c r="J60" i="24"/>
  <c r="J27" i="20"/>
  <c r="J26" i="20"/>
  <c r="J25" i="20"/>
  <c r="J24" i="20"/>
  <c r="J23" i="20"/>
  <c r="I10" i="5"/>
  <c r="J10" i="11" l="1"/>
  <c r="J11" i="11"/>
  <c r="J12" i="11"/>
  <c r="J13" i="11"/>
  <c r="J14" i="11"/>
  <c r="J15" i="11"/>
  <c r="G199" i="1"/>
  <c r="J15" i="3" l="1"/>
  <c r="J16" i="3"/>
  <c r="J13" i="3"/>
  <c r="J10" i="3"/>
  <c r="J14" i="3"/>
  <c r="J17" i="3"/>
  <c r="J18" i="3"/>
  <c r="J12" i="3"/>
  <c r="J19" i="3"/>
  <c r="J20" i="3"/>
  <c r="J21" i="3"/>
  <c r="J22" i="3"/>
  <c r="J23" i="3"/>
  <c r="J9" i="3" l="1"/>
  <c r="J9" i="11" l="1"/>
  <c r="G39" i="1" l="1"/>
  <c r="H14" i="14" l="1"/>
  <c r="H15" i="14"/>
  <c r="H11" i="14" l="1"/>
  <c r="H12" i="14"/>
  <c r="H13" i="14"/>
  <c r="H10" i="14"/>
  <c r="H9" i="14"/>
  <c r="M63" i="9" l="1"/>
</calcChain>
</file>

<file path=xl/sharedStrings.xml><?xml version="1.0" encoding="utf-8"?>
<sst xmlns="http://schemas.openxmlformats.org/spreadsheetml/2006/main" count="1933" uniqueCount="879">
  <si>
    <t>Pto.</t>
  </si>
  <si>
    <t>TIRADORES</t>
  </si>
  <si>
    <t>TOTAL</t>
  </si>
  <si>
    <t>Pto</t>
  </si>
  <si>
    <t>TIRADOR</t>
  </si>
  <si>
    <t>Total</t>
  </si>
  <si>
    <t>Armas Históricas-NUÑEZ DE CASTRO</t>
  </si>
  <si>
    <t>Armas Historicas-VETTERLI</t>
  </si>
  <si>
    <t>Armas Históricas - KUCHENREUTER</t>
  </si>
  <si>
    <t>Armas Históricas - MARIETTE</t>
  </si>
  <si>
    <t>Armas Históricas - COMINAZZO</t>
  </si>
  <si>
    <t xml:space="preserve">                 Armas Históricas - LA MARMORA </t>
  </si>
  <si>
    <t xml:space="preserve">                 Armas Históricas - COLT </t>
  </si>
  <si>
    <t xml:space="preserve">                 Armas Históricas - PENNSYLVANIA </t>
  </si>
  <si>
    <t xml:space="preserve">                 Armas Históricas - MIGUELETE</t>
  </si>
  <si>
    <t xml:space="preserve">                 Armas Históricas - TANZUTSU </t>
  </si>
  <si>
    <t xml:space="preserve">                 Armas Históricas - DONALD MALSON </t>
  </si>
  <si>
    <t xml:space="preserve">                 Armas Históricas - REMINGTON</t>
  </si>
  <si>
    <t xml:space="preserve">CAMPEON SOCIAL: SUMA DE LAS TRES MEJORES TIRADAS - SI NO SE CUMPLE EL REQUISITO APARECE #¡NUM! </t>
  </si>
  <si>
    <t>PISTOLA  SENIOR</t>
  </si>
  <si>
    <t>PISTOLA DAMAS</t>
  </si>
  <si>
    <t>CARABINA JUNIOR MASCULINO</t>
  </si>
  <si>
    <t>CARABINA JUNIOR FEMENINO</t>
  </si>
  <si>
    <t>CARABINA  INFANTIL MASCULINO</t>
  </si>
  <si>
    <t>DAVID ARRESE REVUELTO</t>
  </si>
  <si>
    <t>BLANCA ALMAZAN ARTAL</t>
  </si>
  <si>
    <t>MARIANO MIRANDA BLASCO</t>
  </si>
  <si>
    <t>MANUEL OREA MONTERDE</t>
  </si>
  <si>
    <t>VALERIA NAVARRO SALAS</t>
  </si>
  <si>
    <t>MANUEL HERNANDEZ REDONDO</t>
  </si>
  <si>
    <t>PISTOLA JUNIOR DAMAS</t>
  </si>
  <si>
    <t>PISTOLA JUNIOR</t>
  </si>
  <si>
    <t>RAUL PEREZ MORENO</t>
  </si>
  <si>
    <t xml:space="preserve">                 Armas Históricas - WHITWORTH</t>
  </si>
  <si>
    <t xml:space="preserve">                 Armas Históricas -MAXIMILIAM</t>
  </si>
  <si>
    <t xml:space="preserve">                 Armas Históricas -MINIE</t>
  </si>
  <si>
    <t xml:space="preserve">                 Armas Históricas -FREIRE Y BRULL 5</t>
  </si>
  <si>
    <t>ROSANA GARRIDO</t>
  </si>
  <si>
    <t>JORGE RELANCIO</t>
  </si>
  <si>
    <t>JOSE IGNACIO RELANCIO LOPEZ</t>
  </si>
  <si>
    <t>ORLANDO RELANCIO</t>
  </si>
  <si>
    <t>ALBERTO BARRACHINA GARCIA</t>
  </si>
  <si>
    <t>JOSE MARTINEZ EGIDO</t>
  </si>
  <si>
    <t>FRANCISCO JAVIER CRESPAN GRACIA</t>
  </si>
  <si>
    <t>LUIS ALBERTO SARASA MORENO</t>
  </si>
  <si>
    <t>JOSE MANUEL AMOROS MORENO</t>
  </si>
  <si>
    <t xml:space="preserve">                 Armas Históricas -PIÑAL PISTOLA</t>
  </si>
  <si>
    <t xml:space="preserve">                 Armas Históricas - TENEGHASIMA</t>
  </si>
  <si>
    <t xml:space="preserve">                 Armas Históricas -HIZADAI</t>
  </si>
  <si>
    <t>OLGA KRIVULIA FILONENKO</t>
  </si>
  <si>
    <t>CAMPEONA SOCIAL: SUMA DE LAS TRES MEJORES TIRADAS</t>
  </si>
  <si>
    <t xml:space="preserve"> SI NO SE CUMPLE EL REQUISITO APARECE #¡NUM! </t>
  </si>
  <si>
    <t xml:space="preserve">TIRADORAS </t>
  </si>
  <si>
    <t xml:space="preserve">  15+15 Fuego Central</t>
  </si>
  <si>
    <t xml:space="preserve"> TORNEO WANTED SHERIFF</t>
  </si>
  <si>
    <t xml:space="preserve">  P. STANDARD</t>
  </si>
  <si>
    <t>P. FUEGO CENTRAL</t>
  </si>
  <si>
    <t>PISTOLA VELOCIDAD</t>
  </si>
  <si>
    <t>PISTOLA LIBRE</t>
  </si>
  <si>
    <t>PISTOLA 9 mm</t>
  </si>
  <si>
    <t>CARABINA BR-50 Aire</t>
  </si>
  <si>
    <t>CARABINA BR-50</t>
  </si>
  <si>
    <t>CARABINA F-CLASS 50m</t>
  </si>
  <si>
    <t>AIRE COMPRIMIDO MIXTOS</t>
  </si>
  <si>
    <t>AIRE COMPRIMIDO</t>
  </si>
  <si>
    <t>ARMAS HISTORICAS</t>
  </si>
  <si>
    <t>PISTOLA DEPORTIVA</t>
  </si>
  <si>
    <t>SANDRA ARIZCUREN GAN</t>
  </si>
  <si>
    <t>CAMPEONATO SOCIAL 2024</t>
  </si>
  <si>
    <t>CARLOS QUILEZ ESPES</t>
  </si>
  <si>
    <t>RAUL RAMIRO CAUSAPE</t>
  </si>
  <si>
    <t>JORGE RELANCIO IGLESIAS</t>
  </si>
  <si>
    <t>JOAQUIN SANZ SATORRES</t>
  </si>
  <si>
    <t>ANTONIO VICENTE CANDADO GIL</t>
  </si>
  <si>
    <t>JULIO BALANA FERRER</t>
  </si>
  <si>
    <t>MANUEL FRANCISCO GONZALEZ CENTENO</t>
  </si>
  <si>
    <t>OSCAR MAÑE GARCIA</t>
  </si>
  <si>
    <t>JOSE MARIA TRILLA LISON</t>
  </si>
  <si>
    <t>VICENTE TIMOR MOLINA</t>
  </si>
  <si>
    <t>GABRIEL GARCIA</t>
  </si>
  <si>
    <t>PABLO F. ASENSIO ANDRADE</t>
  </si>
  <si>
    <t>JUAN MANUEL VIZCAINO SIRVENT</t>
  </si>
  <si>
    <t>CARLOS PARDO PARDOS</t>
  </si>
  <si>
    <t>JOSE PASTOR ASENSIO</t>
  </si>
  <si>
    <t>ALBERTO GARCIA SANZ</t>
  </si>
  <si>
    <t>FRANCISCO JAVIER SALANOVA PELE</t>
  </si>
  <si>
    <t>MIGUEL ANGEL GARZA ALAMAN</t>
  </si>
  <si>
    <t>SERGIO CRESPO RUIPEREZ</t>
  </si>
  <si>
    <t>JOSE ANTONIO FLORIA</t>
  </si>
  <si>
    <t>RAFAEL NAVALLAS</t>
  </si>
  <si>
    <t>JOSE ANGEL SOGUERO SALAVERA</t>
  </si>
  <si>
    <t>BLANCA ALMAZAN</t>
  </si>
  <si>
    <t>RUTH ALGOTA</t>
  </si>
  <si>
    <t>MIREIA NAVAS ALGOTA</t>
  </si>
  <si>
    <t>BEATRIZ AVELLANED LAZARO</t>
  </si>
  <si>
    <t>NATALIA LAVADO</t>
  </si>
  <si>
    <t>JAVIER GERONA LABUENA</t>
  </si>
  <si>
    <t>CARLOS ALEGRE BESCOS</t>
  </si>
  <si>
    <t>ALFONSO ARTO ESCUER</t>
  </si>
  <si>
    <t>JOSE MANUEL CALVO EZQUERRA</t>
  </si>
  <si>
    <t>ALBERTO ESCUER ESTESO</t>
  </si>
  <si>
    <t>DIEGO GASTON HERNANDEZ</t>
  </si>
  <si>
    <t>RAFAEL GARCIA GARCIA</t>
  </si>
  <si>
    <t>PABLO JUAN GARCIA GER</t>
  </si>
  <si>
    <t>BLAS GASION MEDEL</t>
  </si>
  <si>
    <t>RAFAEL GONZALEZ BLASCO</t>
  </si>
  <si>
    <t>ANDRES REDONDO</t>
  </si>
  <si>
    <t>MIGUEL ANGEL ANZUE ABAD</t>
  </si>
  <si>
    <t>RAMON PERIBAÑEZ HERNANDEZ</t>
  </si>
  <si>
    <t>FELIX PONS</t>
  </si>
  <si>
    <t>ESTEBAN OJEA ROMEO</t>
  </si>
  <si>
    <t>AITOR OÑATE MATEO</t>
  </si>
  <si>
    <t>FRANCISCO JAVIER BENEDI MARTINEZ</t>
  </si>
  <si>
    <t>JAVIER PAESA PEREZ</t>
  </si>
  <si>
    <t>JOSE ANGEL CASERO ARPAL</t>
  </si>
  <si>
    <t>RAMON MUNARRIZ</t>
  </si>
  <si>
    <t>MARIO LAINEZ HERNANDEZ</t>
  </si>
  <si>
    <t>JESUS ROMANCE BELLOC</t>
  </si>
  <si>
    <t>ANTONIO ESPOLIO PEREZ</t>
  </si>
  <si>
    <t>JESUS ANGEL RUIZ GONZALVO</t>
  </si>
  <si>
    <t>CARLOS ANTOLIN GOMEZ</t>
  </si>
  <si>
    <t>MIGUEL CAMBRA</t>
  </si>
  <si>
    <t>JESUS GRACIA ABIZANDA</t>
  </si>
  <si>
    <t>RICARDO ESCO</t>
  </si>
  <si>
    <t>RAFAEL ROMERO DIEGUEZ</t>
  </si>
  <si>
    <t>ANTONIO JOSE AVELLANED AURENSANZ</t>
  </si>
  <si>
    <t>JESUS HERNANDEZ CHUECA</t>
  </si>
  <si>
    <t>JESUS MORENO GOMEZ</t>
  </si>
  <si>
    <t>JOSE MARIA GONZALEZ LOPEZ</t>
  </si>
  <si>
    <t>PEDRO ARGUIS LUENGO</t>
  </si>
  <si>
    <t>ALFONSO DIESTE GONZALVO</t>
  </si>
  <si>
    <t>JAVIER BUIL VICIOSO</t>
  </si>
  <si>
    <t>ROCIO MARTIN DE LA FUENTE</t>
  </si>
  <si>
    <t>MANUEL MARCO LAGUNA</t>
  </si>
  <si>
    <t>JOSE MIGUEL ESCUDERO VILLARROYA</t>
  </si>
  <si>
    <t>MANUEL GIL BERLANGA</t>
  </si>
  <si>
    <t>J. JAVIER BUIL VICIOSO</t>
  </si>
  <si>
    <t>LUIS GARCIA SAN MIGUEL ARNICHES</t>
  </si>
  <si>
    <t>EDUARDO LUSILLA VELAZQUEZ</t>
  </si>
  <si>
    <t>JULIO RODRIGUEZ ESTAJE</t>
  </si>
  <si>
    <t>GABRIEL GARCIA RODRIGUEZ</t>
  </si>
  <si>
    <t>JOSE MARIA TRILLA</t>
  </si>
  <si>
    <t>JESUS JAMBRINA</t>
  </si>
  <si>
    <t>DANIEL SAN SEBASTIAN LAZARO</t>
  </si>
  <si>
    <t>TIMNA FREIRE SEGAL</t>
  </si>
  <si>
    <t xml:space="preserve">ANDRES REDONDO </t>
  </si>
  <si>
    <t>MIREIA NAVAS</t>
  </si>
  <si>
    <t>MANUEL GONZALEZ</t>
  </si>
  <si>
    <t>DIEGO TORCAL</t>
  </si>
  <si>
    <t>JULIO BALANA</t>
  </si>
  <si>
    <t>PABLO GARCIA</t>
  </si>
  <si>
    <t>JORGE PINA</t>
  </si>
  <si>
    <t>ANDRES OCABO VERA</t>
  </si>
  <si>
    <t>JORGE DOMINGUEZ FALCES</t>
  </si>
  <si>
    <t>JAVIER CAÑIBANO</t>
  </si>
  <si>
    <t>JAVIER DOMINGUEZ LOPEZ</t>
  </si>
  <si>
    <t>CARLOS ALEGRE</t>
  </si>
  <si>
    <t>IGNACIO BARRO MARCO</t>
  </si>
  <si>
    <t>ANGEL PEREZ BURRIEL</t>
  </si>
  <si>
    <t>JOAQUIN DE LA TORRE CUELLO</t>
  </si>
  <si>
    <t>JOAQUIN CASTELLON GRACIA</t>
  </si>
  <si>
    <t>MODALIDAD: F-CLASS RIMFIRE OPEN</t>
  </si>
  <si>
    <t>VICTOR GUILLEN PARACUELLOS</t>
  </si>
  <si>
    <t>ERNESTO MACIPE LACOR</t>
  </si>
  <si>
    <t>MODALIDAD: F-CLASS RESTRICTED</t>
  </si>
  <si>
    <t>JUAN MANUEL GIMENO SERRANO</t>
  </si>
  <si>
    <t>J. JAVIER BUIL VISIOSO</t>
  </si>
  <si>
    <t>LUIS A. TEMIÑO PALOMERA</t>
  </si>
  <si>
    <t>JORGE MAÑE</t>
  </si>
  <si>
    <t>MODALIDAD:  F-CLASS - AIRE RESTRICTED</t>
  </si>
  <si>
    <t>FERNANDO MORENO TOMAS</t>
  </si>
  <si>
    <t>JESUS JAVIER JAMBRINA CAMPOS</t>
  </si>
  <si>
    <t>PEDRO LUIS GONZALEZ SANZ</t>
  </si>
  <si>
    <t>JUAN ANTONIO GANCEDO LOMBA</t>
  </si>
  <si>
    <t>F-CLASS  MIRAS ABIERTAS GRUESO CALIBRE</t>
  </si>
  <si>
    <t>PISTOLA  VETERANOS</t>
  </si>
  <si>
    <t>CARABINA  SENIOR DAMAS</t>
  </si>
  <si>
    <t xml:space="preserve">CARABINA  SENIOR </t>
  </si>
  <si>
    <t>FRANCISCO JOSE LAGUNA SANTOLARIA</t>
  </si>
  <si>
    <t>TIRADORES SENIOR</t>
  </si>
  <si>
    <t>TIRADORES VETERANOS</t>
  </si>
  <si>
    <t>JAVIER MATEO LOZANO</t>
  </si>
  <si>
    <t>GUILLERMO DE DIEGO ERLES</t>
  </si>
  <si>
    <t>RAMON FERNANDO PERELLO</t>
  </si>
  <si>
    <t>ALFONSO GOMEZ GAMEZ</t>
  </si>
  <si>
    <t xml:space="preserve">TIRADORES </t>
  </si>
  <si>
    <t xml:space="preserve">  15+15 P Damas</t>
  </si>
  <si>
    <t>RAFAEL ROMERO</t>
  </si>
  <si>
    <t>M. AMELIA GOMEZ JUAN</t>
  </si>
  <si>
    <t>ANGEL PASCUA GARCIA</t>
  </si>
  <si>
    <t>MIGUEL ROMAGUERA</t>
  </si>
  <si>
    <t>DAVID CALVO</t>
  </si>
  <si>
    <t>ALVARO MONTAÑES</t>
  </si>
  <si>
    <t>MIGUEL ANGEL SANCHEZ PARDO</t>
  </si>
  <si>
    <t>CESAR PAUMARD</t>
  </si>
  <si>
    <t>ISMAEL PARDOS</t>
  </si>
  <si>
    <t>GUILLERMO GONZALEZ LATRE</t>
  </si>
  <si>
    <t>ANA ISABEL SALAS CLAVER</t>
  </si>
  <si>
    <t>ELMIRA KARTASHOVA</t>
  </si>
  <si>
    <t>ALBERTO ARRIZABALAGA</t>
  </si>
  <si>
    <t>ANTONIO CANDADO GIL</t>
  </si>
  <si>
    <t>SALVADOR GARCIA NAVARRO</t>
  </si>
  <si>
    <t>JOSE BERGES ROMANCE</t>
  </si>
  <si>
    <t>FRANCISCO JAVIER ALVAREZ SANCHEZ</t>
  </si>
  <si>
    <t>ANDRES REDONDO BURGES</t>
  </si>
  <si>
    <t>FELIX PONS MIÑANA</t>
  </si>
  <si>
    <t>JESUS MANUEL MAGAÑA JULIAN</t>
  </si>
  <si>
    <t>ALEJANDRO BLASCO BRIZ</t>
  </si>
  <si>
    <t>DIEGO TELLEZ</t>
  </si>
  <si>
    <t>ISIDORO JORGE TRASOBARES RELANCIO</t>
  </si>
  <si>
    <t>ANGEL MARIO ARANDA CUARTERO</t>
  </si>
  <si>
    <t>JOSE MANUEL GANCEDO LOMBA</t>
  </si>
  <si>
    <t>MANUEL CARRILLO MOLINA</t>
  </si>
  <si>
    <t>CARLOS SIERRA AZNAR</t>
  </si>
  <si>
    <t>IGNACIO DANIEL BARRIO ESCUDERO</t>
  </si>
  <si>
    <t>ANTONIO CASANOVA BAÑOS</t>
  </si>
  <si>
    <t>FRANCISCO LAGUNA LAMBAN</t>
  </si>
  <si>
    <t>JUAN MIGUEL COGOLLOS SANZ</t>
  </si>
  <si>
    <t>JOSE CARLOS RAMOS FLETA</t>
  </si>
  <si>
    <t>SANTIAGO BERNAD LIDON</t>
  </si>
  <si>
    <t>FERNANDO ARANGO NAVARRO</t>
  </si>
  <si>
    <t>PEDRO ANGEL ORNA IZARBEZ</t>
  </si>
  <si>
    <t>FRANCISCO DIAZ GABARRE</t>
  </si>
  <si>
    <t>PASCUAL LACABA FORMENTO</t>
  </si>
  <si>
    <t>MIGUEL ANGEL PELAEZ QUINTANILLA</t>
  </si>
  <si>
    <t>ROBERTO LOPEZ GARCIA</t>
  </si>
  <si>
    <t>JOSE MARIA GIMENO PORTERO</t>
  </si>
  <si>
    <t>JESUS MANSILLA OLMOS</t>
  </si>
  <si>
    <t>ANTONIO BALERIOLA MARTIN</t>
  </si>
  <si>
    <t>VICTOR ALFREDO GARCIA SANCHEZ</t>
  </si>
  <si>
    <t>MIGUEL ANGEL ANZUE</t>
  </si>
  <si>
    <t>DIEGO TORCAL GARCIA</t>
  </si>
  <si>
    <t>JULIO ALBERTO BALANA FERRER</t>
  </si>
  <si>
    <t>JESUS MADRONA MUÑOZ</t>
  </si>
  <si>
    <t>MANRIQUE PEREZ ARBUES</t>
  </si>
  <si>
    <t>OSCAR LOBERA SALAZAR</t>
  </si>
  <si>
    <t>JUAN AREU PAÑOS</t>
  </si>
  <si>
    <t>CESAR DE ALBA RUIZ</t>
  </si>
  <si>
    <t>JOSE MARIA ATIENZA APARICIO</t>
  </si>
  <si>
    <t>FRANCISCO JAVIER MONTAÑES MONTEAGUDO</t>
  </si>
  <si>
    <t>FELICIAN SABIN MARGINEAN</t>
  </si>
  <si>
    <t>JOSE MANUEL MARTINEZ HERNANDEZ</t>
  </si>
  <si>
    <t>TIRADORES DAMAS</t>
  </si>
  <si>
    <t>RAFAEL ALFONSO GARCIA GARCIA</t>
  </si>
  <si>
    <t>ISMAEL PARDOS SANCHEZ</t>
  </si>
  <si>
    <t>JOSE MARZO SANZ</t>
  </si>
  <si>
    <t>JOSE MIGUEL PLUMED ESTEBAN</t>
  </si>
  <si>
    <t>CESAR LECHA RANGIL</t>
  </si>
  <si>
    <t>JESUS ALBERTO ESCUER ESTESO</t>
  </si>
  <si>
    <t>FERNANDO ALVAREZ MARQUES</t>
  </si>
  <si>
    <t>PEDRO JOSE CODURAS HERREROS</t>
  </si>
  <si>
    <t>JOSE LUIS BERENGUER GROS</t>
  </si>
  <si>
    <t>ARTURO ROCHE BRIZ</t>
  </si>
  <si>
    <t>FRANCISCO IRITIA MONTERO</t>
  </si>
  <si>
    <t>GREGORIO CALVO PEÑA</t>
  </si>
  <si>
    <t>ALFONSO ARTO</t>
  </si>
  <si>
    <t>DIEGO GASTON</t>
  </si>
  <si>
    <t>MIGUEL ANGEL SANCHEZ</t>
  </si>
  <si>
    <t>LUIS ALBERTO GARCIA SANZ</t>
  </si>
  <si>
    <t>JAIME BANZO FRANCO</t>
  </si>
  <si>
    <t>ENRIQUE SANJUAN HOYOS</t>
  </si>
  <si>
    <t>ANTONIO MOLINER BORRUEL</t>
  </si>
  <si>
    <t>JOSE ANTONIO BANZO CLAVER</t>
  </si>
  <si>
    <t>JOSE ANTONIO FLORIA BERNAL</t>
  </si>
  <si>
    <t>CARABINA F-CLASS 100m</t>
  </si>
  <si>
    <t>MODALIDAD: GRUESO CALIBRE MIRAS ABIERTAS</t>
  </si>
  <si>
    <t>JOSE MARIA LACASA TORRES</t>
  </si>
  <si>
    <t>ANTONIO VALLS GRAU</t>
  </si>
  <si>
    <t>DANIEL MATO MATO</t>
  </si>
  <si>
    <t>CARABINA LIGERA</t>
  </si>
  <si>
    <t>RAMON FERRER</t>
  </si>
  <si>
    <t>FRANCISCO TOMAS LOPEZ IBAÑEZ</t>
  </si>
  <si>
    <t>LUIS LLORENTE RODRIGO</t>
  </si>
  <si>
    <t>AGUSTIN ESCUDER MARQUES</t>
  </si>
  <si>
    <t>ENRIQUE PADILLO COLOM</t>
  </si>
  <si>
    <t>VICTOR GUILLEN</t>
  </si>
  <si>
    <t>JUANJO LANUZA</t>
  </si>
  <si>
    <t>PILI SANZ GOMEZ</t>
  </si>
  <si>
    <t>ANABEL SALAS</t>
  </si>
  <si>
    <t>JORGE MAÑE VAQUE</t>
  </si>
  <si>
    <t>ANTONIO BALERIOLA</t>
  </si>
  <si>
    <t>ANDRES PINTRE</t>
  </si>
  <si>
    <t>FERNANDO OLALDE BARDECI</t>
  </si>
  <si>
    <t>JOSE LUIS MINGUILLON MAGEN</t>
  </si>
  <si>
    <t>ENRIQUE BUJEDA</t>
  </si>
  <si>
    <t>JORGE DALDA SEBASTIAN</t>
  </si>
  <si>
    <t>OSCAR LOBERA</t>
  </si>
  <si>
    <t>RAUL GABARRE MORENO</t>
  </si>
  <si>
    <t>DAVID BLASCO GASCA</t>
  </si>
  <si>
    <t>JAIME BANZO</t>
  </si>
  <si>
    <t>JAVIER JAMBRINA</t>
  </si>
  <si>
    <t>DAVID BELTRAN LOSTAL</t>
  </si>
  <si>
    <t>JOSE ANTONIO BANZO</t>
  </si>
  <si>
    <t>AGUSTIN ESCUDER</t>
  </si>
  <si>
    <t>JULIO LOPEZ MARGOLLES</t>
  </si>
  <si>
    <t>ALEJANDRO MARCOS</t>
  </si>
  <si>
    <t>FRANCISCO IRITIA</t>
  </si>
  <si>
    <t>JAVIER ASO BANZO</t>
  </si>
  <si>
    <t>JUAN CARLOS LACASA TORRES</t>
  </si>
  <si>
    <t>JAVIER MORON</t>
  </si>
  <si>
    <t>JOSE PAIRALO GRABULOSA</t>
  </si>
  <si>
    <t>DANIEL VIDA CATALAN</t>
  </si>
  <si>
    <t>RAMON SELLES CALABUIG</t>
  </si>
  <si>
    <t>CARLOS GRACIA LAVILLA</t>
  </si>
  <si>
    <t>FRANCISCO JAVIER ASO BANZO</t>
  </si>
  <si>
    <t>JOSE MARIA ALLUE GARCIA</t>
  </si>
  <si>
    <t>LUIS CARLOS GONZALEZ VILLUENDAS</t>
  </si>
  <si>
    <t>JESUS MAGAÑA JULIAN</t>
  </si>
  <si>
    <t>ANTONIO MORTE RODRIGO</t>
  </si>
  <si>
    <t>DIEGO DOMINGUEZ CARABANTES</t>
  </si>
  <si>
    <t>JORGE TRASOBARES RELANCIO</t>
  </si>
  <si>
    <t>JOSE LUIS PATON PARDO</t>
  </si>
  <si>
    <t>CARLOS BOTELLA NAVARRO</t>
  </si>
  <si>
    <t>FRANCISCO JAVIER CAMEO HERNANDEZ</t>
  </si>
  <si>
    <t>OSCAR GALVE</t>
  </si>
  <si>
    <t>JUAN DE DIOS AREU PAÑOS</t>
  </si>
  <si>
    <t>JESUS MANSILLA</t>
  </si>
  <si>
    <t>FRANCISCO MANUEL NONAY</t>
  </si>
  <si>
    <t>JOSE MANUEL SOTO RUBIO</t>
  </si>
  <si>
    <t>TOMAS MAZ LOBERA</t>
  </si>
  <si>
    <t>PASCUAL SANZ</t>
  </si>
  <si>
    <t>JAVIER SERRANO</t>
  </si>
  <si>
    <t>FRANCISCO GRACIA ZUBIRI</t>
  </si>
  <si>
    <t>ISMAEL GRACIA BOBED</t>
  </si>
  <si>
    <t>TOMAS SALAMERO MAURIZ</t>
  </si>
  <si>
    <t>JAVIER GUIU LAPRESTA</t>
  </si>
  <si>
    <t>J.JAVIER BUIL VICIOSO</t>
  </si>
  <si>
    <t>JOSE ANTONIO SOTO</t>
  </si>
  <si>
    <t>JUAN JOSE CASAFRANCA</t>
  </si>
  <si>
    <t>PEDRO JOSE TEJERO DOMINGUEZ</t>
  </si>
  <si>
    <t>RAFAEL LAHUERTA</t>
  </si>
  <si>
    <t>OVIDIO MIGUEL TEVAR RUIZ</t>
  </si>
  <si>
    <t>MANUEL CORBERA ALMAJANO</t>
  </si>
  <si>
    <t>ANGEL JAVIER LOPEZ CAPAPE</t>
  </si>
  <si>
    <t>JOSE MARIA MARCO MATEO</t>
  </si>
  <si>
    <t>ARMANDO VICENTE HERRERO</t>
  </si>
  <si>
    <t>RAMON FERRER GARCIA</t>
  </si>
  <si>
    <t>CARLOS ARMAS</t>
  </si>
  <si>
    <t>JUAN PEREZ TABUENCA</t>
  </si>
  <si>
    <t>JOSE RAMON CONDOR TOLOSANA</t>
  </si>
  <si>
    <t>ALEJANDRO SAURAS BLASCO</t>
  </si>
  <si>
    <t>SEBASTIAN SIESO ABADIA</t>
  </si>
  <si>
    <t>MANUEL GALAN LONGARON</t>
  </si>
  <si>
    <t>JOSE A ALMARZA MARTIN-VEGUE</t>
  </si>
  <si>
    <t>ENRIQUE ANDRES</t>
  </si>
  <si>
    <t>FERNANDO JAUREGUI ROYO</t>
  </si>
  <si>
    <t>JOSE MANUEL MARTINEZ LASA</t>
  </si>
  <si>
    <t>FRANCISCO JAVIER ZARATE PEREZ</t>
  </si>
  <si>
    <t>JUAN ANTONIO ENGUITA</t>
  </si>
  <si>
    <t>MIGUEL ANGEL ANZUEL</t>
  </si>
  <si>
    <t>JOSE BERGES ROMANCES</t>
  </si>
  <si>
    <t>FRANCISCO JAVIER SALANOVA</t>
  </si>
  <si>
    <t>SONIA BARRACHINA</t>
  </si>
  <si>
    <t>JOSE LUIS LOPEZ JASO</t>
  </si>
  <si>
    <t>FELIX TORCAL</t>
  </si>
  <si>
    <t>JOSE LUIIS MONTON BUÑUEL</t>
  </si>
  <si>
    <t>ANABEL SALAS CLAVER</t>
  </si>
  <si>
    <t>MARIA GONZALEZ ARTAL</t>
  </si>
  <si>
    <t>JUAN M COGOLLOS SANZ</t>
  </si>
  <si>
    <t>JOSE LUIS SALDAÑA TEJEDOR</t>
  </si>
  <si>
    <t>JOAQUIN CASTELLON</t>
  </si>
  <si>
    <t>SARA ORO CAMPO</t>
  </si>
  <si>
    <t>JOSE LUIS DEL PESO</t>
  </si>
  <si>
    <t>PEDRO MARTINEZ DELGADO</t>
  </si>
  <si>
    <t>PASCUAL LACABA</t>
  </si>
  <si>
    <t>CARMELO JIMENEZ BOZAL</t>
  </si>
  <si>
    <t>MIGUEL CARCELLER</t>
  </si>
  <si>
    <t>MARIANO SANJUAN CASAMAYOR</t>
  </si>
  <si>
    <t>PEDRO CODURAS HERREROS</t>
  </si>
  <si>
    <t>LORENA ESPUN</t>
  </si>
  <si>
    <t>MIGUEL ANGEL PELAEZ</t>
  </si>
  <si>
    <t>LUIS DONOSO ALONSO</t>
  </si>
  <si>
    <t>AINARA RUIZ OLAVARRIA</t>
  </si>
  <si>
    <t>PEDRO CRUZ MARQUES</t>
  </si>
  <si>
    <t>MANUEL AZNAR BENEDI</t>
  </si>
  <si>
    <t>VALENTIN SERRANO TELLER</t>
  </si>
  <si>
    <t>PILAR SANZ GOMEZ</t>
  </si>
  <si>
    <t>RAFAEL LAGA MARTINEZ</t>
  </si>
  <si>
    <t>EDUARDO LAHOZ GAMEZ</t>
  </si>
  <si>
    <t>JULIAN HERNANDEZ FORNIES</t>
  </si>
  <si>
    <t>ERNESTO URGELLES SANCHO</t>
  </si>
  <si>
    <t>ANDRES PINTRE SANCHEZ</t>
  </si>
  <si>
    <t>MANOLO CONDE CARROMERO</t>
  </si>
  <si>
    <t>ANA FERRER</t>
  </si>
  <si>
    <t>ALBERTO ARRIZABALAGA PINA</t>
  </si>
  <si>
    <t>IVAN FELIPE IÑIGO</t>
  </si>
  <si>
    <t>JOSE MANUEL GARCIA BERNAL</t>
  </si>
  <si>
    <t>FRANCISCO PEREZ TABUENCA</t>
  </si>
  <si>
    <t>CARLOS VARONA GALLEL</t>
  </si>
  <si>
    <t>PEDRO BERNAD ARCUSA</t>
  </si>
  <si>
    <t>JESUS POLO OBON</t>
  </si>
  <si>
    <t>DANIEL NAVARRO SERRANO</t>
  </si>
  <si>
    <t>IGNACIO BARRIO MARCO</t>
  </si>
  <si>
    <t>PEDRO BERNAD  VIDAO</t>
  </si>
  <si>
    <t>JOSE ANTONIO PELEGRIN PARDOS</t>
  </si>
  <si>
    <t>SERGIO GRACIA ROSELL</t>
  </si>
  <si>
    <t>JOSE LUIS CERESUELA BUISAN</t>
  </si>
  <si>
    <t>VICENTE TRAVER CARRETERO</t>
  </si>
  <si>
    <t>FRANCISCO J MENENCEZ FERNANDEZ</t>
  </si>
  <si>
    <t>JORGE DOMINGUEL FALCES</t>
  </si>
  <si>
    <t>JESUS CAMARA BERDIEL</t>
  </si>
  <si>
    <t>ENRIQUE BUJEDA BIOTA</t>
  </si>
  <si>
    <t>FERNANDO BELTRAN RIBERA</t>
  </si>
  <si>
    <t>FLORENCIO HIDALGO</t>
  </si>
  <si>
    <t>JOSE LUIS HERNANDEZ NAVARRO</t>
  </si>
  <si>
    <t>VICTOR JAVIER BOLDOVA HERNANDEZ</t>
  </si>
  <si>
    <t>LICENCIAS</t>
  </si>
  <si>
    <t>FELIX TORCAL MORLANES</t>
  </si>
  <si>
    <t>ANDRES REDONDO BURGUES</t>
  </si>
  <si>
    <t>RAMON MUNARRIZ BERMUDO</t>
  </si>
  <si>
    <t>ALBERTP ESCUER ESTESO</t>
  </si>
  <si>
    <t>CARLOS FERRER SANCHEZ</t>
  </si>
  <si>
    <t>JAUME LLADOS GUASCH</t>
  </si>
  <si>
    <t>ANTONIO LOPEZ ROMERO</t>
  </si>
  <si>
    <t>TIRADORES VARMINT PESADO AIRE</t>
  </si>
  <si>
    <t>TIRADORES VARMINT PESADO</t>
  </si>
  <si>
    <t>TIRADORES VARMINT LIGERO</t>
  </si>
  <si>
    <t>TIRADORES SPORTER</t>
  </si>
  <si>
    <t>MIGUEL ANGEL USON MUÑIO</t>
  </si>
  <si>
    <t>JOSE LUIS GARCIA DE VICUÑA</t>
  </si>
  <si>
    <t>RAFAEL ZALDIVAR MONGUILLAN</t>
  </si>
  <si>
    <t>DANIEL BLANCH GONZALEZ</t>
  </si>
  <si>
    <t>ROBERTO ANADON MAMES</t>
  </si>
  <si>
    <t>ISABEL GONZALEZ BRITO</t>
  </si>
  <si>
    <t>TIRADORES MASCULINO SENIOR</t>
  </si>
  <si>
    <t>TIRADORES MASCULINO VETERANO</t>
  </si>
  <si>
    <t>FRANCISCO JAVIER GERONA LABUENA</t>
  </si>
  <si>
    <t>MANUEL CARRIÑO MOLINA</t>
  </si>
  <si>
    <t>JOSE MANUEL RODRIGUEZ RODRIGUEZ</t>
  </si>
  <si>
    <t>JOSE LUIS LAPEÑA BAILO</t>
  </si>
  <si>
    <t>OSCAR LOPEZ SANMARTIN</t>
  </si>
  <si>
    <t>GUILLERMO ALLUE CHUECA</t>
  </si>
  <si>
    <t>MIGUEL ANGEL CAMBRA GIL</t>
  </si>
  <si>
    <t>JESUS JULIAN DIEZ ALONSO</t>
  </si>
  <si>
    <t>ABEL CASANOVA LOPEZ</t>
  </si>
  <si>
    <t>ALFREDO CARLOS ALEGRE BESCOS</t>
  </si>
  <si>
    <t>ANGEL CASERO ARPAL</t>
  </si>
  <si>
    <t>JOSE IGNACIO LLORENTE HERAS</t>
  </si>
  <si>
    <t>LUIS IGNACIO ORTIZ ORIGÜEN</t>
  </si>
  <si>
    <t>FRANCISCO JAVIER SALANOVA PELEZ</t>
  </si>
  <si>
    <t>JOAQUIN SERRANO FERNANDEZ</t>
  </si>
  <si>
    <t>JUAN MANUEL RAMIREZ BENITO</t>
  </si>
  <si>
    <t>JAVIER JIMENEZ CARBO</t>
  </si>
  <si>
    <t xml:space="preserve">                 Armas Históricas -MARTÍN CEREZO</t>
  </si>
  <si>
    <t xml:space="preserve">                 Armas Históricas -ELOY GONZALO</t>
  </si>
  <si>
    <t>ANGEL CEBOLLERO ARTERO</t>
  </si>
  <si>
    <t>JOSE RAMON PUERTOLAS HERNANDEZ</t>
  </si>
  <si>
    <t>HUGO LIDOY RECIO</t>
  </si>
  <si>
    <t>BARSAN TRAIAN</t>
  </si>
  <si>
    <t>ANDRES REDONDON</t>
  </si>
  <si>
    <t>FRANCISCO JAVIER BERMEJO ALONSO</t>
  </si>
  <si>
    <t>JOSE MANUEL GARCIA</t>
  </si>
  <si>
    <t>JOSE LUIS SERRATE DONOSO</t>
  </si>
  <si>
    <t>TIMNA FREIRE</t>
  </si>
  <si>
    <t>DAVID ARRESE</t>
  </si>
  <si>
    <t>ENRIQUE RUBIO ROYO</t>
  </si>
  <si>
    <t>CARLOS ENRIQUE HAMMONS SANCHEZ</t>
  </si>
  <si>
    <t>RAMIRO LOPEZ GARCIA</t>
  </si>
  <si>
    <t>JUAN FRANCISO SANCHEZ</t>
  </si>
  <si>
    <t>EUGENIO GARCES BONET</t>
  </si>
  <si>
    <t>ALFREDO ARA ROLDAN</t>
  </si>
  <si>
    <t>JOSE FERNANDO CANSADO LOZANO</t>
  </si>
  <si>
    <t>DOLORES LEONARTE</t>
  </si>
  <si>
    <t>PILI SANZ</t>
  </si>
  <si>
    <t>CARLOS RAMON FLETA</t>
  </si>
  <si>
    <t>PEDRO MIGUEL ABOS PEDRAGOSA</t>
  </si>
  <si>
    <t>JAVIER RABINAL</t>
  </si>
  <si>
    <t>MIGUEL CRESPO ROMERO</t>
  </si>
  <si>
    <t>JESUS JAMBRINA CAMPOS</t>
  </si>
  <si>
    <t>MARCELO ANGEL GARCIA LOPEZ</t>
  </si>
  <si>
    <t>JUAN FRANCISCO SANCHEZ</t>
  </si>
  <si>
    <t>DIEGO SANCHO-ARROYO CORNO</t>
  </si>
  <si>
    <t>JUAN JOSE PASCUAL NADAL</t>
  </si>
  <si>
    <t>MANUEL RAMIREZ BENITO</t>
  </si>
  <si>
    <t>JOSE GRIMA SAN MARTIN</t>
  </si>
  <si>
    <t>JORGE ESTRADA LOPEZ</t>
  </si>
  <si>
    <t>SANDRA MARA DA SILVA PIEDADE</t>
  </si>
  <si>
    <t>JOSE CARLOS GILARTE PEREZ</t>
  </si>
  <si>
    <t>MIGUEL ANGEL GOMEZ ROLDAN</t>
  </si>
  <si>
    <t>JUAN MIGUEL ALGOTA</t>
  </si>
  <si>
    <t>ROBERTO ROSELLO LOZANO</t>
  </si>
  <si>
    <t>ENRIQUE NAVARRO</t>
  </si>
  <si>
    <t>JOSE MANUEL SOLANAS PONTAQUE</t>
  </si>
  <si>
    <t>JAVIER PAESA</t>
  </si>
  <si>
    <t>JOSE RAMON POLO</t>
  </si>
  <si>
    <t>MELANIE SCOTT TAYLOR</t>
  </si>
  <si>
    <t>MARIO RAMOS JARAY</t>
  </si>
  <si>
    <t>VICTOR SAEZ GUINEA</t>
  </si>
  <si>
    <t>FRANCISCO LAGUNA</t>
  </si>
  <si>
    <t>DANIEL SAN SEBASTIAN</t>
  </si>
  <si>
    <t>PEDRO GONZALEZ SANZ</t>
  </si>
  <si>
    <t>AMELIA GOMEZ JUAN</t>
  </si>
  <si>
    <t>ANA MARIA ARNEDO MIRO</t>
  </si>
  <si>
    <t>JUAN GANCEDO LOMBA</t>
  </si>
  <si>
    <t>FERNANDO CAMBRA ALIAGA</t>
  </si>
  <si>
    <t>FRANCISCO LAGUNA SANTOLARIA</t>
  </si>
  <si>
    <t>JOSE MIGUEL ARIALLA GASCON</t>
  </si>
  <si>
    <t>FEDERICO UZCUDUN ARTIGAS</t>
  </si>
  <si>
    <t>ALFONSO CABELLO FLORES</t>
  </si>
  <si>
    <t>RICARDO PAUMARD OLIVAN</t>
  </si>
  <si>
    <t>CESAR PAUMARD OLIVAN</t>
  </si>
  <si>
    <t>MANUEL CASAO GARCIA</t>
  </si>
  <si>
    <t>MANUEL OREA</t>
  </si>
  <si>
    <t>FRANCISCO JAVIER BERMEO ALONSO</t>
  </si>
  <si>
    <t>JOSE MARIA FERNANDEZ SANCHEZ</t>
  </si>
  <si>
    <t>JUAN JOSE FRANCES GARCIA</t>
  </si>
  <si>
    <t>HECTOR MAGNO</t>
  </si>
  <si>
    <t>MODALIDAD:  F-CLASS - AIRE OPEN</t>
  </si>
  <si>
    <t>TIRADAS</t>
  </si>
  <si>
    <t>FRANCISCO LACASA OLIETE</t>
  </si>
  <si>
    <t>JOSE ANTONIO SOTO ORTEGA</t>
  </si>
  <si>
    <t>DAVID JERABEK</t>
  </si>
  <si>
    <t>WALTER DOLZ PESCADOR</t>
  </si>
  <si>
    <t>ANTONIO GIMENEZ VALVERDE</t>
  </si>
  <si>
    <t>Cº ARAGON</t>
  </si>
  <si>
    <t>VICENTE PICAZO GARZON</t>
  </si>
  <si>
    <t>JESUS PITAR GARCES</t>
  </si>
  <si>
    <t>CARLOS FERNANDEZ RODRIGO</t>
  </si>
  <si>
    <t>JOSE MANUEL LOPEZ VALLES</t>
  </si>
  <si>
    <t>JOSE GRIMA SANMARTIN</t>
  </si>
  <si>
    <t>MIGUEL CRESPO</t>
  </si>
  <si>
    <t>JOSE MARIA ALLUE</t>
  </si>
  <si>
    <t>SANDRA MARA DA SILVA</t>
  </si>
  <si>
    <t>ENCARNA PINO GARCIA</t>
  </si>
  <si>
    <t>POLILLAS</t>
  </si>
  <si>
    <t>Cº PROV.</t>
  </si>
  <si>
    <t>15+15 PISTOLA 9 mm</t>
  </si>
  <si>
    <t>MANUEL GRAO RIVAS</t>
  </si>
  <si>
    <t>MANUEL MARTINEZ PEREZ</t>
  </si>
  <si>
    <t>LUIS FERNANDO GUTIERREZ GARCIA</t>
  </si>
  <si>
    <t>ANDRES BOZAL DE LOS HIELOS</t>
  </si>
  <si>
    <t>DOMINGO PEREZ COSCULLANO</t>
  </si>
  <si>
    <t>ELENA SANCHEZ CASTAN</t>
  </si>
  <si>
    <t>LUIS ALFREDO PRADES ALONSO</t>
  </si>
  <si>
    <t>PEDRO J. TEJERO DOMINGUEZ</t>
  </si>
  <si>
    <t>ALEJANDRO RELANCIO</t>
  </si>
  <si>
    <t>NATACHA MAESTRE</t>
  </si>
  <si>
    <t>ELISABETH REYES</t>
  </si>
  <si>
    <t>DAVID CENTELLES ESTELLA</t>
  </si>
  <si>
    <t>JORGE SADABA CORRAL</t>
  </si>
  <si>
    <t>RAFAEL LAPUENTE</t>
  </si>
  <si>
    <t>DANIEL SANSEBASTIAN</t>
  </si>
  <si>
    <t>T. Coronel Perez Legasa</t>
  </si>
  <si>
    <t>JAIME LLADOS GUASCH</t>
  </si>
  <si>
    <t>GABRIEL RAMON GARCIA RODRIGUEZ</t>
  </si>
  <si>
    <t>JOSE MIGUEL ESCUDERO VILLAROYA</t>
  </si>
  <si>
    <t>OSCAR LANDETA ELORZ</t>
  </si>
  <si>
    <t>PEDRO CRUZ MARQUEZ</t>
  </si>
  <si>
    <t>RAFAEL ZARDIVAR</t>
  </si>
  <si>
    <t>FERNANDO MORENO</t>
  </si>
  <si>
    <t>IGNACIO RELANCIO</t>
  </si>
  <si>
    <t>ERNESTO MACIPE</t>
  </si>
  <si>
    <t>MARCO ANTONIO COVA DOMINGUEZ</t>
  </si>
  <si>
    <t xml:space="preserve">JOSE MARIA TRILLA LISON </t>
  </si>
  <si>
    <t>JAVIER SORIA JIMENEZ</t>
  </si>
  <si>
    <t>MANUEL ANGEL MARTINEZ PEREZ</t>
  </si>
  <si>
    <t xml:space="preserve">  15+15 P Deportiva </t>
  </si>
  <si>
    <t>VICTOR PICAZO GALERA</t>
  </si>
  <si>
    <t>ANA NOGUERA JIMENEZ</t>
  </si>
  <si>
    <t>JAVIER ASENSIO SUBSIERRA</t>
  </si>
  <si>
    <t>SANTIAGO MORILLO LISA</t>
  </si>
  <si>
    <t>ANTONIO GRACIA ZUBIRI</t>
  </si>
  <si>
    <t>ANTONIO NOGUERA JIMENEZ</t>
  </si>
  <si>
    <t>LUIS LLORENTE BARRIO</t>
  </si>
  <si>
    <t>CARLOS RAMOS</t>
  </si>
  <si>
    <t>JUAN PEDRO DE JESUS MORALES</t>
  </si>
  <si>
    <t>JOSE LUIS RODRIGUEZ TEJEDA</t>
  </si>
  <si>
    <t>JOSE VICTOR MURILLO LATORRE</t>
  </si>
  <si>
    <t>RUBEN EGIDO PEREZ</t>
  </si>
  <si>
    <t>JOSE FRANCISCO BERNA GIL</t>
  </si>
  <si>
    <t>FERNANDO CRUZ MIRAMON</t>
  </si>
  <si>
    <t>SERGIO TOSAO ROTA</t>
  </si>
  <si>
    <t>CESAR ARCOS HERRANZ</t>
  </si>
  <si>
    <t>ANTONIO NOGUERA LOBERA</t>
  </si>
  <si>
    <t>ALFONSO RAFAEL FALO ABADIA</t>
  </si>
  <si>
    <t xml:space="preserve">JAVIER GERONA </t>
  </si>
  <si>
    <t>FRANCISCO JAVIER MATERO LOZANO</t>
  </si>
  <si>
    <t>ALEJANDRO ESPINOSA LAMIEL</t>
  </si>
  <si>
    <t>DIEGO DOMINGUEZ  CARABANTES</t>
  </si>
  <si>
    <t>LUIS MARTINEZ</t>
  </si>
  <si>
    <t>MANUEL GONZALEZ CENTENO</t>
  </si>
  <si>
    <t>MANRIQUE  PEREZ ARBUES</t>
  </si>
  <si>
    <t>FERNANDO BELTRAN BLAZQUEZ</t>
  </si>
  <si>
    <t>RAMON GABARRE</t>
  </si>
  <si>
    <t>VICTOR  ESTAUN MONTANER</t>
  </si>
  <si>
    <t>ENRIQUE ANDRES MEDINA</t>
  </si>
  <si>
    <t>FRANCISCO JAVIER MONTAÑES</t>
  </si>
  <si>
    <t>RAFAEL ZALDIVAR MONGUILAN</t>
  </si>
  <si>
    <t>RAFAEL LOMBARTE DEL VALLE</t>
  </si>
  <si>
    <t>ALEJANDRO BESCOS TRULLENQUE</t>
  </si>
  <si>
    <t>FRANCISCO JESUS MENENDEZ FERNANDEZ</t>
  </si>
  <si>
    <t>JOSE EUGENIO GARMENDIA MERINO</t>
  </si>
  <si>
    <t>MIGUEL VICENTE ALFONSO MAZA</t>
  </si>
  <si>
    <t>VICENTE LATORRE AYENSA</t>
  </si>
  <si>
    <t>GLORIA MARIA DE CORTES HERRERA</t>
  </si>
  <si>
    <t>BLAS GASIÓN MEDEL</t>
  </si>
  <si>
    <t>JUAN FRANCISCO SANCHEZ GARCIA</t>
  </si>
  <si>
    <t>CARLOS BELDA ARREGUI</t>
  </si>
  <si>
    <t>SANDRA GARCIA MARTIN</t>
  </si>
  <si>
    <t>ALBERTO CORO AZNAR</t>
  </si>
  <si>
    <t>SERGIO CRESPO</t>
  </si>
  <si>
    <t>JOSE MANUEL CASAO GARCIA</t>
  </si>
  <si>
    <t>RICARDO BERTI GRACIA</t>
  </si>
  <si>
    <t>ALFREDO PRADES</t>
  </si>
  <si>
    <t>ALBERTO CASTROVIEJO</t>
  </si>
  <si>
    <t>DAVID BONDIA CASE</t>
  </si>
  <si>
    <t>CAMILO LOSADA</t>
  </si>
  <si>
    <t>SIMEON PIMPINELA ALVAREZ</t>
  </si>
  <si>
    <t>JOSE MARIA GONZALEZ</t>
  </si>
  <si>
    <t>PEDRO PASAMAR VIDAL</t>
  </si>
  <si>
    <t>ROBERTO GRIMA GRACIA</t>
  </si>
  <si>
    <t>LUIS ALVIRA ARDANUY</t>
  </si>
  <si>
    <t>CANDIDO JUAN GIMENEZ</t>
  </si>
  <si>
    <t>JAIME LLADOS GUASH</t>
  </si>
  <si>
    <t>RAFAEL ESCACHO MATEO</t>
  </si>
  <si>
    <t>GUILLEM DALMASES BELSO</t>
  </si>
  <si>
    <t>JORGE ORTE TUDELA</t>
  </si>
  <si>
    <t>MOISES HERRAIZ MEDEL</t>
  </si>
  <si>
    <t>MARIMAR LATORRE</t>
  </si>
  <si>
    <t>EDUARDO LUSILLA</t>
  </si>
  <si>
    <t>FRANCISCO DORESTE MELIAN</t>
  </si>
  <si>
    <t>ALEJANDRO MUÑIZ HERNANDEZ</t>
  </si>
  <si>
    <t>ANTONIO BELIO</t>
  </si>
  <si>
    <t>FRANCISCO JAVIER CAÑIBANO ANTOÑANZAS</t>
  </si>
  <si>
    <t>JOSE ANTONIO LLORENS GARCIA</t>
  </si>
  <si>
    <t>MARIO YANBES GARCIA-ROSALES</t>
  </si>
  <si>
    <t>MARIANO SANJUAN CASAMAYO</t>
  </si>
  <si>
    <t>CARLOS VAL</t>
  </si>
  <si>
    <t>VICENTE ALVAREZ GINES</t>
  </si>
  <si>
    <t>JAVIER ALVAREZ SANCHEZ</t>
  </si>
  <si>
    <t>JOSE PABLO ALMARCEGUI SAN ESTEBAN</t>
  </si>
  <si>
    <t>JUAN PEDRO DE JESUS</t>
  </si>
  <si>
    <t>JOSE PASTOR</t>
  </si>
  <si>
    <t>SIGFRIDO PINTADO</t>
  </si>
  <si>
    <t>MAYTE CATALAN</t>
  </si>
  <si>
    <t>ANGEL LUIS ARAGUES LOPEZ</t>
  </si>
  <si>
    <t>ABEL VELEZ LOMANA</t>
  </si>
  <si>
    <t>JESUS ESCARTIN POLA</t>
  </si>
  <si>
    <t>MIGUEL ANGEL FELIPE BALDIRA</t>
  </si>
  <si>
    <t>JESUS M QUINANA MARTINEZ</t>
  </si>
  <si>
    <t>EMILIO GIL ASCASO</t>
  </si>
  <si>
    <t>PAUL DIEZ MALON</t>
  </si>
  <si>
    <t>JOSE LUIS LAPEÑA</t>
  </si>
  <si>
    <t>JAVIER MATEO PERELLO</t>
  </si>
  <si>
    <t>EUGENIO GACES BONET</t>
  </si>
  <si>
    <t>RAMON GABARRE GABARRE</t>
  </si>
  <si>
    <t>MARIO CRESPO BERNAD</t>
  </si>
  <si>
    <t>JOSE JAVIER AZCUNAGA SANTIBAÑEZ</t>
  </si>
  <si>
    <t>JOSE JULIO ESPIN ALIX</t>
  </si>
  <si>
    <t>CARMEN FERNANDEZ SOTORRIO</t>
  </si>
  <si>
    <t>CARLOS PAUNER</t>
  </si>
  <si>
    <t>JAVIER CATALAN JAQUES</t>
  </si>
  <si>
    <t>JUAN OCABO</t>
  </si>
  <si>
    <t>ANTONIO CANDADO AGUADO</t>
  </si>
  <si>
    <t>DAVID LUZON REGUEIRO</t>
  </si>
  <si>
    <t>MARIO YANES GARCIA-ROSALES</t>
  </si>
  <si>
    <t>JANIS TJARVE</t>
  </si>
  <si>
    <t>JOSE FRANCISCO BERNA</t>
  </si>
  <si>
    <t>OSCAR ESCARTIN LOPEZ</t>
  </si>
  <si>
    <t>ALICIA GIMENEZ ZORRAQUINO</t>
  </si>
  <si>
    <t>JOSE A. PALAU SARALEGUI</t>
  </si>
  <si>
    <t>RAMON FERNANDO</t>
  </si>
  <si>
    <t>JAVIER ESPINOSA MARTINEZ</t>
  </si>
  <si>
    <t>ALINA MARILENA SPANACHE</t>
  </si>
  <si>
    <t>FCO JAVIER MONTAÑES MONTEAGUDO</t>
  </si>
  <si>
    <t>HECTOR GARCIA MARTINEZ</t>
  </si>
  <si>
    <t>FERNANDO LOPEZ LOPEZ</t>
  </si>
  <si>
    <t>VALERO JOSE LOPEZ PALACIN</t>
  </si>
  <si>
    <t>JON DE LAS HERAS RUBIO</t>
  </si>
  <si>
    <t>ANTONIO RODRIGUEZ OLMEDO</t>
  </si>
  <si>
    <t>FRANCISCO ANTONIO DANIEL BONAFONTE</t>
  </si>
  <si>
    <t>ALBERTO CASTROVIEJO GUTIERREZ</t>
  </si>
  <si>
    <t>JOSE MANUEL TREMPS</t>
  </si>
  <si>
    <t>FERNANDO ENA TOLOSANA</t>
  </si>
  <si>
    <t>ROBERTO ARANDA</t>
  </si>
  <si>
    <t>SANTIAGO GARCIA FERRER</t>
  </si>
  <si>
    <t>ESPERANZA ASCASO SANCHEZ</t>
  </si>
  <si>
    <t>JORGE ALONSO LEG</t>
  </si>
  <si>
    <t>JOSE MARIA ARTIAGA BUENO</t>
  </si>
  <si>
    <t>EMILIO GIL PASAMAR</t>
  </si>
  <si>
    <t>PABLO FRANCISCO ASENSIO ANDRADE</t>
  </si>
  <si>
    <t>JOSE RAMON ESCRICHE</t>
  </si>
  <si>
    <t>RAFAEL NAVALLAS UBALDE</t>
  </si>
  <si>
    <t>NESTOR BASARTE CORDON</t>
  </si>
  <si>
    <t>GERARDO SANCHEZ NAVARRO</t>
  </si>
  <si>
    <t>JORGE FALCO BOUDEL</t>
  </si>
  <si>
    <t>RAIMUNDO SALAVERRIA COBOS</t>
  </si>
  <si>
    <t>HERNAN VICENTE BRUSIP JARA</t>
  </si>
  <si>
    <t>VICTOR PICAZO</t>
  </si>
  <si>
    <t>BARSAN TRAIAN-CORNELIU</t>
  </si>
  <si>
    <t>CARLOS TISAIRE</t>
  </si>
  <si>
    <t>JAVIER PEREZ SANZ</t>
  </si>
  <si>
    <t>ROBERTO GRIMA</t>
  </si>
  <si>
    <t>ARMANDO DEL AMO LAHOZ</t>
  </si>
  <si>
    <t>FELIPE ENGUITA PALOMAR</t>
  </si>
  <si>
    <t>JOSE MANUEL SOTO</t>
  </si>
  <si>
    <t>JOSE CALLAO BUATAS</t>
  </si>
  <si>
    <t>JULIO RODRIGUEZ</t>
  </si>
  <si>
    <t>ENRIQUE GARCHITORENA BERNAL</t>
  </si>
  <si>
    <t>IGNACIO MUÑOZ PEREZ</t>
  </si>
  <si>
    <t>ARMANDO DEL AMO</t>
  </si>
  <si>
    <t>JAIME TRILLA TARRUELLA</t>
  </si>
  <si>
    <t>CAROLINA CORREA RANDON</t>
  </si>
  <si>
    <t>JENNIFER GRAFF</t>
  </si>
  <si>
    <t>MARTA CALVO GRACIA</t>
  </si>
  <si>
    <t>OSCAR LOPEZ SAN MARTIN</t>
  </si>
  <si>
    <t>ALEJANDRO LATORRE</t>
  </si>
  <si>
    <t>CRISTIAN GONZALEZ NAVARRO</t>
  </si>
  <si>
    <t>FERNANDO BELTRAN</t>
  </si>
  <si>
    <t>JULIO VILLALBA SAINZ DE AJA</t>
  </si>
  <si>
    <t>DAVID TRESACO</t>
  </si>
  <si>
    <t>JESUS MARCO LOPEZ</t>
  </si>
  <si>
    <t>CESAR CALVO RUIZ</t>
  </si>
  <si>
    <t>DIEGO SANCHO ARROYO</t>
  </si>
  <si>
    <t>JORDAN COUTO DIEST</t>
  </si>
  <si>
    <t>FRAN NONAY</t>
  </si>
  <si>
    <t>FELIPE AGREDO</t>
  </si>
  <si>
    <t>ANTONIO SECO</t>
  </si>
  <si>
    <t>MARIANO GONZALEZ CARRETERO</t>
  </si>
  <si>
    <t>CLAUDIO ALBERTO IBARZO DIAZ</t>
  </si>
  <si>
    <t>JOSE PAIRALO</t>
  </si>
  <si>
    <t>EDUARDO LECHA PRADES</t>
  </si>
  <si>
    <t>RAMON LOPEZ FERNANDEZ</t>
  </si>
  <si>
    <t>EUGENIO GARMENDIA</t>
  </si>
  <si>
    <t>FERNANDO FORZEN BELTRAN</t>
  </si>
  <si>
    <t>JUAN CEREZO GAVALDA</t>
  </si>
  <si>
    <t>IGNACIO JOSE ROMERO DE URBIZTONDO</t>
  </si>
  <si>
    <t>JACINTO JOSE PERTUSA DORADO</t>
  </si>
  <si>
    <t>MIGUEL ANGEL JOSE ARPAS ESPES</t>
  </si>
  <si>
    <t>JUAN JOSE PEREZ PINA</t>
  </si>
  <si>
    <t>JAVIER CUELLAR BELLOC</t>
  </si>
  <si>
    <t>JESUS MARCO BERGES</t>
  </si>
  <si>
    <t>ANA MARIA GARCIA CLAVERO</t>
  </si>
  <si>
    <t>IGNACIO MUÑOZ</t>
  </si>
  <si>
    <t>RAUL LECHA RANGIL</t>
  </si>
  <si>
    <t>JESUS OSCAR HERNANDEZ BERRIO</t>
  </si>
  <si>
    <t>LUIS LATORRE MILLAN</t>
  </si>
  <si>
    <t>HECTOR MURILLO GIL</t>
  </si>
  <si>
    <t>PEDRO CRUZ</t>
  </si>
  <si>
    <t>VALENTIN SERRANO</t>
  </si>
  <si>
    <t>RAFAEL VILLUENDAS RODRIGUEZ</t>
  </si>
  <si>
    <t>JOSE ALFREDO GONZALEZ GIL</t>
  </si>
  <si>
    <t>ANGEL GIMENEZ MARTINEZ</t>
  </si>
  <si>
    <t>EVA GOMEZ HERNANDEZ</t>
  </si>
  <si>
    <t>Armas Históricas- PIÑAL REVOLVER</t>
  </si>
  <si>
    <t>PROV.</t>
  </si>
  <si>
    <t>PISTOLA CADETE</t>
  </si>
  <si>
    <t>PISTOLA INFANTIL</t>
  </si>
  <si>
    <t>PISTOLA ALEVIN</t>
  </si>
  <si>
    <t>HEYTOR SANTOS</t>
  </si>
  <si>
    <t>JOSE FLORIA</t>
  </si>
  <si>
    <t>SANDRA ARRESE</t>
  </si>
  <si>
    <t>OMAR HERNANDEZ</t>
  </si>
  <si>
    <t>DELIA GONZALEZ</t>
  </si>
  <si>
    <t>FELIZ  BLANCO GARZA</t>
  </si>
  <si>
    <t>MIGUEL ALBERTO RODRIGUEZ BERNAD</t>
  </si>
  <si>
    <t>FRANCISCO JAVIER BENEDI</t>
  </si>
  <si>
    <t>LUIS ANTONIO TEMIÑO PALOMERA</t>
  </si>
  <si>
    <t>CAMPEON SOCIAL: SUMA DE LAS TRES MEJORES TIRADAS</t>
  </si>
  <si>
    <t>15+15</t>
  </si>
  <si>
    <t>PONDERADO</t>
  </si>
  <si>
    <t>COPA REY PONDERADO</t>
  </si>
  <si>
    <t>PROVINCIAL PONDERADO</t>
  </si>
  <si>
    <t>Cº ARAGON PONDERADO</t>
  </si>
  <si>
    <t>PEDRO VERGARA</t>
  </si>
  <si>
    <t>LUIS QUINTANO ROMERO</t>
  </si>
  <si>
    <t>ALBERTO ESCUER</t>
  </si>
  <si>
    <t>VERONICA MAZON ALCAINE</t>
  </si>
  <si>
    <t>ISABEL BERNAD BELLON</t>
  </si>
  <si>
    <t>ESTER LOBERA ROMEO</t>
  </si>
  <si>
    <t>MANUEL HIDALGO JIMENEZ</t>
  </si>
  <si>
    <t>CESAR OSTALE LOBERA</t>
  </si>
  <si>
    <t>JOSE ANGEL GRACIA VICENTE</t>
  </si>
  <si>
    <t>CARLOS SANZ BESCOS</t>
  </si>
  <si>
    <t>PEDRO ORNA</t>
  </si>
  <si>
    <t>JOSE RAMON ESCUSOL CAJO</t>
  </si>
  <si>
    <t>MARIANO OSTALE MARTINEZ</t>
  </si>
  <si>
    <t>MIGUEL ANGEL LATASA ROYO</t>
  </si>
  <si>
    <t>TURIBAS OSTALE LOBERA</t>
  </si>
  <si>
    <t>ADRIAN GIL FANO</t>
  </si>
  <si>
    <t>FRANCISCO MENENDEZ FERNANDEZ</t>
  </si>
  <si>
    <t>PEDRO J TEJERO DOMINGUEZ</t>
  </si>
  <si>
    <t>JOSE ALMARCEGUI SAN ESTEBAN</t>
  </si>
  <si>
    <t>RAMON LOPEZ CEBOLLADA</t>
  </si>
  <si>
    <t>BENITO JOSA SERRANO</t>
  </si>
  <si>
    <t>JAVIER GARCIA CASTELL</t>
  </si>
  <si>
    <t>JOSE ANTONIO CRISTOBAL HERNANDEZ</t>
  </si>
  <si>
    <t>JOSE DE LOS SANTOS ESTEBAN</t>
  </si>
  <si>
    <t>AGUSTIN LUEÑA GROS</t>
  </si>
  <si>
    <t>SIGFRIDO PINTADO GARCIA</t>
  </si>
  <si>
    <t>SONIA BARRACHINA POYO</t>
  </si>
  <si>
    <t>TAMARA FULLOLA GARCIA</t>
  </si>
  <si>
    <t>MONTSERRAT GRACIA CARDIEL</t>
  </si>
  <si>
    <t>MARIA DEL CARMEN GIMENO GIMENEZ</t>
  </si>
  <si>
    <t>REINOS</t>
  </si>
  <si>
    <t>FRANCISCO PEREZ PASCUAL</t>
  </si>
  <si>
    <t>BERNARDO TENA TURON</t>
  </si>
  <si>
    <t>PEDRO DE WENETZ SANCHO</t>
  </si>
  <si>
    <t>VICTOR DOMINGUEZ BARRIOS</t>
  </si>
  <si>
    <t>ALBERTO JIMENEZ SANMARTIN</t>
  </si>
  <si>
    <t>PASCUAL SANZ CIPRES</t>
  </si>
  <si>
    <t>ANGEL MUÑOZ ALVAREZ</t>
  </si>
  <si>
    <t>JUAN IGNACIO OLLER ALVAREZ</t>
  </si>
  <si>
    <t>ENRIQUE PUYOL MIRALVES</t>
  </si>
  <si>
    <t>FELICIAN MARQUINEAU</t>
  </si>
  <si>
    <t>JAVIER CAÑIBANO ANTOÑANZAS</t>
  </si>
  <si>
    <t>RICARDO BERTI GARCIA</t>
  </si>
  <si>
    <t>JUAN MARTINEZ RIOS</t>
  </si>
  <si>
    <t>CARLOS MALLOR CASTILLO</t>
  </si>
  <si>
    <t>JOSE LUIS MONTON BUÑUEL</t>
  </si>
  <si>
    <t>CARLOS FULLOLA RODES</t>
  </si>
  <si>
    <t>MANUEL TORCAL ZAMORANO</t>
  </si>
  <si>
    <t>VICTOR MANUEL MARTINEZ GRAUS</t>
  </si>
  <si>
    <t>FRANCISCO MANUEL MORENO MARTIN</t>
  </si>
  <si>
    <t>ANGEL GARCIA LABARGA</t>
  </si>
  <si>
    <t>JUANJO CASAFRANCA SADA</t>
  </si>
  <si>
    <t>PEDRO JOSE GIMENEZ LOMBAR</t>
  </si>
  <si>
    <t>JUAN LUIS GONZALEZ GUERRERO</t>
  </si>
  <si>
    <t>MARTIN GONZALEZ</t>
  </si>
  <si>
    <t>JOSE LUIS ESPIN ALIX</t>
  </si>
  <si>
    <t>MIGUEL BUESA ARTAL</t>
  </si>
  <si>
    <t>ALEJANDRO JOSE IBARRA BAUTISTA</t>
  </si>
  <si>
    <t>JOSE LUIS DEL PESO ALFARO</t>
  </si>
  <si>
    <t>ANGEL LOZANO DOMINGUEZ</t>
  </si>
  <si>
    <t>ALFREDO CARLOS ALEGRE BESCOA</t>
  </si>
  <si>
    <t>MIRELLA JIMENEZ GIMENEZ</t>
  </si>
  <si>
    <t>MAYRA JIMENEZ GIMENEZ</t>
  </si>
  <si>
    <t>SOLEDAD ROMERO</t>
  </si>
  <si>
    <t>JAVIER GUIU LAPRESTRA</t>
  </si>
  <si>
    <t>JOSE ANTONIO ALONSO CASTILLO</t>
  </si>
  <si>
    <t>VICTOR DOMINGUEZ</t>
  </si>
  <si>
    <t>DAVID SAURA GARCIA MARTIN</t>
  </si>
  <si>
    <t>DAVID BONDIA</t>
  </si>
  <si>
    <t>ROBERTO ARANDA CAMPIN</t>
  </si>
  <si>
    <t>ANTONIO SECO RUBIO</t>
  </si>
  <si>
    <t>JOSE JAVIER AZCUNAGA</t>
  </si>
  <si>
    <t>DAVID MATEO</t>
  </si>
  <si>
    <t>JORGE ARBUES ARBEA</t>
  </si>
  <si>
    <t>IPA</t>
  </si>
  <si>
    <t>RAMON MARCO GARRETA</t>
  </si>
  <si>
    <t>JOSE A PALAU SARALEGUI</t>
  </si>
  <si>
    <t>JOSE CARAVALLO GEA</t>
  </si>
  <si>
    <t>ARTURO BADIA GARCIA</t>
  </si>
  <si>
    <t>FERNANDO MARTINEZ ABADIA</t>
  </si>
  <si>
    <t>VICTOR ESTAUN MONTANER</t>
  </si>
  <si>
    <t>JESUS MORENO</t>
  </si>
  <si>
    <t>EDUARDO SANCHEZ GOICOECHEA</t>
  </si>
  <si>
    <t>ENRIQUE JOSE BERTI GRACIA</t>
  </si>
  <si>
    <t>MIGUEL ALBERTO RODRIGUEZ ZANUY</t>
  </si>
  <si>
    <t>JUAN PASCUAL</t>
  </si>
  <si>
    <t>TELESFORO DURO ALONSO</t>
  </si>
  <si>
    <t>TOMAS AZNAR GIMENEZ</t>
  </si>
  <si>
    <t>RAFAEL PALACIN GARCIA-VALIÑO</t>
  </si>
  <si>
    <t>JAVIER SEBASTIAN OLEA</t>
  </si>
  <si>
    <t>EDUARDO GARCIA DE EULATE</t>
  </si>
  <si>
    <t>JOSE MANUEL CASAO</t>
  </si>
  <si>
    <t>JIN CHEN</t>
  </si>
  <si>
    <t>JOSE LUIS MORLANES</t>
  </si>
  <si>
    <t>JOSE IGNACIO LLORENTE</t>
  </si>
  <si>
    <t>LUIS FERRER</t>
  </si>
  <si>
    <t>ANA SANTACRUZ BLANCO</t>
  </si>
  <si>
    <t>FRANCISCO SANCHEZ ANSON</t>
  </si>
  <si>
    <t>JOSE ANTONIO LEDESMA</t>
  </si>
  <si>
    <t>ALVARO SANTIAGO SALDAÑA MILLAN</t>
  </si>
  <si>
    <t>ANGEL GARCIA SEBASTIAN</t>
  </si>
  <si>
    <t>JOSE JAVIER VELAZQUEZ CASAS</t>
  </si>
  <si>
    <t>JOSE MARIA LACASA</t>
  </si>
  <si>
    <t>JOSE FRANCISCO ROYO</t>
  </si>
  <si>
    <t>FERNANDO MARTINEZ LAFUENTE</t>
  </si>
  <si>
    <t>PEDRO EUGENIO PASAMAR VIDAL</t>
  </si>
  <si>
    <t>MIGUEL ANGEL ROY</t>
  </si>
  <si>
    <t>JOSE LUIS HIDALGO MURILLO</t>
  </si>
  <si>
    <t>FRANCISCO GRACIA CARABANTES</t>
  </si>
  <si>
    <t>MANUEL RAMIREZ</t>
  </si>
  <si>
    <t>JOSE ANTONIO VELA GREGORIO</t>
  </si>
  <si>
    <t>DAVID MONREAL YAGUE</t>
  </si>
  <si>
    <t>PABLO ORTILLES LOBERA</t>
  </si>
  <si>
    <t>JORGE NAVAL</t>
  </si>
  <si>
    <t>JUAN MARTINEZ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</si>
</sst>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C0A]d\-mmm;@"/>
    <numFmt numFmtId="165" formatCode="0.0"/>
  </numFmts>
  <fonts count="49" x14ac:knownFonts="1">
    <font>
      <sz val="11"/>
      <color theme="1"/>
      <name val="Calibri"/>
      <family val="2"/>
      <scheme val="minor"/>
    </font>
    <font>
      <b/>
      <u/>
      <sz val="20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b/>
      <sz val="24"/>
      <name val="Arial"/>
      <family val="2"/>
    </font>
    <font>
      <b/>
      <sz val="12"/>
      <color indexed="12"/>
      <name val="Verdana"/>
      <family val="2"/>
    </font>
    <font>
      <b/>
      <sz val="10"/>
      <name val="Verdana"/>
      <family val="2"/>
    </font>
    <font>
      <b/>
      <sz val="10"/>
      <name val="Verdana"/>
      <family val="2"/>
    </font>
    <font>
      <sz val="10"/>
      <name val="Verdana"/>
      <family val="2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Verdana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Arial"/>
      <family val="2"/>
    </font>
    <font>
      <b/>
      <sz val="20"/>
      <color theme="1"/>
      <name val="Calibri"/>
      <family val="2"/>
      <scheme val="minor"/>
    </font>
    <font>
      <b/>
      <sz val="10"/>
      <color theme="0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theme="1"/>
      <name val="Arial"/>
      <family val="2"/>
    </font>
    <font>
      <sz val="11"/>
      <color theme="0"/>
      <name val="Calibri"/>
      <family val="2"/>
      <scheme val="minor"/>
    </font>
    <font>
      <b/>
      <sz val="12"/>
      <color indexed="12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0"/>
      <name val="Arial"/>
      <family val="2"/>
    </font>
    <font>
      <b/>
      <sz val="11"/>
      <color rgb="FF996633"/>
      <name val="Calibri"/>
      <family val="2"/>
      <scheme val="minor"/>
    </font>
    <font>
      <sz val="12"/>
      <name val="Calibri"/>
      <family val="2"/>
      <scheme val="minor"/>
    </font>
    <font>
      <sz val="12"/>
      <color rgb="FF996633"/>
      <name val="Calibri"/>
      <family val="2"/>
      <scheme val="minor"/>
    </font>
    <font>
      <b/>
      <sz val="12"/>
      <color rgb="FF996633"/>
      <name val="Calibri"/>
      <family val="2"/>
      <scheme val="minor"/>
    </font>
    <font>
      <sz val="10"/>
      <color rgb="FF996633"/>
      <name val="Arial"/>
      <family val="2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sz val="10"/>
      <color theme="0"/>
      <name val="Verdana"/>
      <family val="2"/>
    </font>
    <font>
      <b/>
      <sz val="12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8"/>
      <color theme="0"/>
      <name val="Arial"/>
      <family val="2"/>
    </font>
    <font>
      <sz val="8"/>
      <name val="Calibri"/>
      <family val="2"/>
      <scheme val="minor"/>
    </font>
    <font>
      <b/>
      <sz val="10"/>
      <color indexed="12"/>
      <name val="Calibri"/>
      <family val="2"/>
      <scheme val="minor"/>
    </font>
    <font>
      <b/>
      <sz val="10"/>
      <color indexed="12"/>
      <name val="Verdana"/>
      <family val="2"/>
    </font>
    <font>
      <b/>
      <sz val="10"/>
      <color rgb="FF990099"/>
      <name val="Calibri"/>
      <family val="2"/>
      <scheme val="minor"/>
    </font>
    <font>
      <b/>
      <sz val="9"/>
      <name val="Arial"/>
      <family val="2"/>
    </font>
    <font>
      <b/>
      <sz val="9"/>
      <name val="Calibri"/>
      <family val="2"/>
      <scheme val="minor"/>
    </font>
  </fonts>
  <fills count="2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99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48B54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33CC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3333FF"/>
        <bgColor indexed="64"/>
      </patternFill>
    </fill>
    <fill>
      <patternFill patternType="solid">
        <fgColor rgb="FF00CC00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990099"/>
        <bgColor indexed="64"/>
      </patternFill>
    </fill>
    <fill>
      <patternFill patternType="solid">
        <fgColor rgb="FF996633"/>
        <bgColor indexed="64"/>
      </patternFill>
    </fill>
    <fill>
      <patternFill patternType="solid">
        <fgColor rgb="FF0066CC"/>
        <bgColor indexed="64"/>
      </patternFill>
    </fill>
    <fill>
      <patternFill patternType="solid">
        <fgColor rgb="FFCC0000"/>
        <bgColor indexed="64"/>
      </patternFill>
    </fill>
  </fills>
  <borders count="7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164" fontId="0" fillId="0" borderId="0"/>
    <xf numFmtId="164" fontId="2" fillId="0" borderId="0"/>
  </cellStyleXfs>
  <cellXfs count="786">
    <xf numFmtId="164" fontId="0" fillId="0" borderId="0" xfId="0"/>
    <xf numFmtId="164" fontId="1" fillId="0" borderId="0" xfId="0" applyFont="1"/>
    <xf numFmtId="164" fontId="0" fillId="0" borderId="1" xfId="0" applyBorder="1"/>
    <xf numFmtId="164" fontId="0" fillId="0" borderId="0" xfId="0" applyAlignment="1">
      <alignment horizontal="center"/>
    </xf>
    <xf numFmtId="164" fontId="0" fillId="0" borderId="1" xfId="0" applyBorder="1" applyAlignment="1">
      <alignment horizontal="center"/>
    </xf>
    <xf numFmtId="164" fontId="4" fillId="0" borderId="0" xfId="0" applyFont="1"/>
    <xf numFmtId="164" fontId="0" fillId="0" borderId="0" xfId="0" applyAlignment="1">
      <alignment horizontal="center" vertical="center"/>
    </xf>
    <xf numFmtId="3" fontId="0" fillId="0" borderId="0" xfId="0" applyNumberFormat="1"/>
    <xf numFmtId="164" fontId="2" fillId="0" borderId="1" xfId="0" applyFont="1" applyBorder="1" applyAlignment="1">
      <alignment horizontal="left"/>
    </xf>
    <xf numFmtId="3" fontId="0" fillId="0" borderId="0" xfId="0" applyNumberFormat="1" applyAlignment="1">
      <alignment horizontal="center"/>
    </xf>
    <xf numFmtId="164" fontId="2" fillId="0" borderId="9" xfId="0" applyFont="1" applyBorder="1" applyAlignment="1">
      <alignment horizontal="left"/>
    </xf>
    <xf numFmtId="164" fontId="11" fillId="0" borderId="1" xfId="0" applyFon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164" fontId="7" fillId="0" borderId="16" xfId="0" applyFont="1" applyBorder="1"/>
    <xf numFmtId="164" fontId="10" fillId="0" borderId="16" xfId="0" applyFont="1" applyBorder="1" applyAlignment="1">
      <alignment horizontal="center"/>
    </xf>
    <xf numFmtId="164" fontId="6" fillId="0" borderId="0" xfId="0" applyFont="1"/>
    <xf numFmtId="164" fontId="16" fillId="0" borderId="0" xfId="0" applyFont="1"/>
    <xf numFmtId="0" fontId="12" fillId="0" borderId="1" xfId="0" applyNumberFormat="1" applyFont="1" applyBorder="1" applyAlignment="1">
      <alignment horizontal="center" vertical="center"/>
    </xf>
    <xf numFmtId="0" fontId="16" fillId="0" borderId="0" xfId="0" applyNumberFormat="1" applyFont="1"/>
    <xf numFmtId="0" fontId="11" fillId="0" borderId="1" xfId="0" applyNumberFormat="1" applyFont="1" applyBorder="1" applyAlignment="1">
      <alignment horizontal="center"/>
    </xf>
    <xf numFmtId="0" fontId="0" fillId="0" borderId="1" xfId="0" applyNumberFormat="1" applyBorder="1"/>
    <xf numFmtId="0" fontId="0" fillId="0" borderId="1" xfId="0" applyNumberFormat="1" applyBorder="1" applyAlignment="1">
      <alignment horizontal="center"/>
    </xf>
    <xf numFmtId="0" fontId="0" fillId="4" borderId="1" xfId="0" applyNumberFormat="1" applyFill="1" applyBorder="1" applyAlignment="1">
      <alignment horizontal="center"/>
    </xf>
    <xf numFmtId="0" fontId="11" fillId="0" borderId="20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left"/>
    </xf>
    <xf numFmtId="0" fontId="0" fillId="0" borderId="1" xfId="0" applyNumberFormat="1" applyBorder="1" applyAlignment="1">
      <alignment horizontal="left"/>
    </xf>
    <xf numFmtId="0" fontId="14" fillId="0" borderId="1" xfId="0" applyNumberFormat="1" applyFont="1" applyBorder="1" applyAlignment="1">
      <alignment horizontal="left"/>
    </xf>
    <xf numFmtId="0" fontId="14" fillId="0" borderId="1" xfId="0" applyNumberFormat="1" applyFont="1" applyBorder="1" applyAlignment="1">
      <alignment horizontal="center"/>
    </xf>
    <xf numFmtId="0" fontId="2" fillId="0" borderId="1" xfId="0" applyNumberFormat="1" applyFont="1" applyBorder="1" applyAlignment="1">
      <alignment horizontal="left"/>
    </xf>
    <xf numFmtId="0" fontId="11" fillId="0" borderId="0" xfId="0" applyNumberFormat="1" applyFont="1" applyAlignment="1">
      <alignment horizontal="center"/>
    </xf>
    <xf numFmtId="0" fontId="0" fillId="0" borderId="0" xfId="0" applyNumberFormat="1" applyAlignment="1">
      <alignment horizontal="center"/>
    </xf>
    <xf numFmtId="0" fontId="0" fillId="0" borderId="0" xfId="0" applyNumberFormat="1"/>
    <xf numFmtId="0" fontId="2" fillId="4" borderId="1" xfId="0" applyNumberFormat="1" applyFont="1" applyFill="1" applyBorder="1"/>
    <xf numFmtId="0" fontId="2" fillId="4" borderId="2" xfId="0" applyNumberFormat="1" applyFont="1" applyFill="1" applyBorder="1" applyAlignment="1">
      <alignment horizontal="center"/>
    </xf>
    <xf numFmtId="0" fontId="2" fillId="0" borderId="2" xfId="0" applyNumberFormat="1" applyFont="1" applyBorder="1" applyAlignment="1">
      <alignment horizontal="center"/>
    </xf>
    <xf numFmtId="0" fontId="3" fillId="4" borderId="1" xfId="0" applyNumberFormat="1" applyFont="1" applyFill="1" applyBorder="1" applyAlignment="1">
      <alignment horizontal="center"/>
    </xf>
    <xf numFmtId="0" fontId="2" fillId="0" borderId="1" xfId="0" applyNumberFormat="1" applyFont="1" applyBorder="1"/>
    <xf numFmtId="0" fontId="2" fillId="0" borderId="1" xfId="0" applyNumberFormat="1" applyFont="1" applyBorder="1" applyAlignment="1">
      <alignment horizontal="center"/>
    </xf>
    <xf numFmtId="0" fontId="2" fillId="4" borderId="1" xfId="0" applyNumberFormat="1" applyFont="1" applyFill="1" applyBorder="1" applyAlignment="1">
      <alignment horizontal="center"/>
    </xf>
    <xf numFmtId="0" fontId="2" fillId="4" borderId="0" xfId="0" applyNumberFormat="1" applyFont="1" applyFill="1" applyAlignment="1">
      <alignment horizontal="center"/>
    </xf>
    <xf numFmtId="0" fontId="2" fillId="4" borderId="0" xfId="0" applyNumberFormat="1" applyFont="1" applyFill="1"/>
    <xf numFmtId="0" fontId="2" fillId="0" borderId="0" xfId="0" applyNumberFormat="1" applyFont="1"/>
    <xf numFmtId="0" fontId="2" fillId="0" borderId="0" xfId="0" applyNumberFormat="1" applyFont="1" applyAlignment="1">
      <alignment horizontal="center"/>
    </xf>
    <xf numFmtId="0" fontId="8" fillId="0" borderId="0" xfId="0" applyNumberFormat="1" applyFont="1" applyAlignment="1">
      <alignment horizontal="center"/>
    </xf>
    <xf numFmtId="164" fontId="10" fillId="0" borderId="16" xfId="0" applyFont="1" applyBorder="1" applyAlignment="1">
      <alignment horizontal="center" vertical="center"/>
    </xf>
    <xf numFmtId="1" fontId="0" fillId="4" borderId="1" xfId="0" applyNumberFormat="1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10" fillId="0" borderId="0" xfId="0" applyNumberFormat="1" applyFont="1" applyAlignment="1">
      <alignment horizontal="left" vertical="center"/>
    </xf>
    <xf numFmtId="0" fontId="13" fillId="0" borderId="0" xfId="0" applyNumberFormat="1" applyFont="1" applyAlignment="1">
      <alignment horizontal="center" vertical="center"/>
    </xf>
    <xf numFmtId="0" fontId="10" fillId="0" borderId="0" xfId="0" applyNumberFormat="1" applyFont="1" applyAlignment="1">
      <alignment horizontal="center" vertical="center"/>
    </xf>
    <xf numFmtId="0" fontId="0" fillId="4" borderId="1" xfId="0" applyNumberFormat="1" applyFill="1" applyBorder="1"/>
    <xf numFmtId="0" fontId="11" fillId="4" borderId="20" xfId="0" applyNumberFormat="1" applyFont="1" applyFill="1" applyBorder="1" applyAlignment="1">
      <alignment horizontal="center"/>
    </xf>
    <xf numFmtId="164" fontId="0" fillId="4" borderId="0" xfId="0" applyFill="1"/>
    <xf numFmtId="0" fontId="3" fillId="4" borderId="1" xfId="1" applyNumberFormat="1" applyFont="1" applyFill="1" applyBorder="1" applyAlignment="1">
      <alignment horizontal="center"/>
    </xf>
    <xf numFmtId="1" fontId="0" fillId="0" borderId="0" xfId="0" applyNumberFormat="1" applyAlignment="1">
      <alignment horizontal="center"/>
    </xf>
    <xf numFmtId="0" fontId="3" fillId="4" borderId="0" xfId="0" applyNumberFormat="1" applyFont="1" applyFill="1" applyAlignment="1">
      <alignment horizontal="center"/>
    </xf>
    <xf numFmtId="0" fontId="14" fillId="0" borderId="8" xfId="0" applyNumberFormat="1" applyFont="1" applyBorder="1" applyAlignment="1">
      <alignment horizontal="left"/>
    </xf>
    <xf numFmtId="0" fontId="15" fillId="0" borderId="20" xfId="0" applyNumberFormat="1" applyFont="1" applyBorder="1" applyAlignment="1">
      <alignment horizontal="center"/>
    </xf>
    <xf numFmtId="164" fontId="11" fillId="3" borderId="0" xfId="0" applyFont="1" applyFill="1" applyAlignment="1">
      <alignment horizontal="center"/>
    </xf>
    <xf numFmtId="3" fontId="0" fillId="0" borderId="1" xfId="0" applyNumberFormat="1" applyBorder="1"/>
    <xf numFmtId="1" fontId="5" fillId="4" borderId="1" xfId="0" applyNumberFormat="1" applyFont="1" applyFill="1" applyBorder="1" applyAlignment="1">
      <alignment horizontal="center"/>
    </xf>
    <xf numFmtId="1" fontId="5" fillId="0" borderId="1" xfId="0" applyNumberFormat="1" applyFont="1" applyBorder="1" applyAlignment="1">
      <alignment horizontal="center"/>
    </xf>
    <xf numFmtId="0" fontId="8" fillId="0" borderId="45" xfId="0" applyNumberFormat="1" applyFont="1" applyBorder="1" applyAlignment="1">
      <alignment horizontal="center"/>
    </xf>
    <xf numFmtId="164" fontId="14" fillId="0" borderId="1" xfId="0" applyFont="1" applyBorder="1"/>
    <xf numFmtId="1" fontId="10" fillId="4" borderId="1" xfId="0" applyNumberFormat="1" applyFont="1" applyFill="1" applyBorder="1" applyAlignment="1">
      <alignment horizontal="center"/>
    </xf>
    <xf numFmtId="1" fontId="10" fillId="4" borderId="37" xfId="0" applyNumberFormat="1" applyFont="1" applyFill="1" applyBorder="1" applyAlignment="1">
      <alignment horizontal="center"/>
    </xf>
    <xf numFmtId="1" fontId="10" fillId="0" borderId="16" xfId="0" applyNumberFormat="1" applyFont="1" applyBorder="1" applyAlignment="1">
      <alignment horizontal="center" vertical="center"/>
    </xf>
    <xf numFmtId="1" fontId="10" fillId="0" borderId="16" xfId="0" applyNumberFormat="1" applyFont="1" applyBorder="1" applyAlignment="1">
      <alignment horizontal="center"/>
    </xf>
    <xf numFmtId="0" fontId="2" fillId="0" borderId="25" xfId="0" applyNumberFormat="1" applyFont="1" applyBorder="1"/>
    <xf numFmtId="164" fontId="11" fillId="0" borderId="0" xfId="0" applyFont="1"/>
    <xf numFmtId="164" fontId="3" fillId="5" borderId="1" xfId="1" applyFont="1" applyFill="1" applyBorder="1" applyAlignment="1">
      <alignment horizontal="center"/>
    </xf>
    <xf numFmtId="164" fontId="3" fillId="5" borderId="1" xfId="1" applyFont="1" applyFill="1" applyBorder="1" applyAlignment="1">
      <alignment horizontal="left"/>
    </xf>
    <xf numFmtId="16" fontId="3" fillId="5" borderId="1" xfId="1" applyNumberFormat="1" applyFont="1" applyFill="1" applyBorder="1" applyAlignment="1">
      <alignment horizontal="center"/>
    </xf>
    <xf numFmtId="16" fontId="3" fillId="5" borderId="1" xfId="1" quotePrefix="1" applyNumberFormat="1" applyFont="1" applyFill="1" applyBorder="1" applyAlignment="1">
      <alignment horizontal="center"/>
    </xf>
    <xf numFmtId="164" fontId="5" fillId="0" borderId="0" xfId="0" applyFont="1"/>
    <xf numFmtId="164" fontId="0" fillId="0" borderId="55" xfId="0" applyBorder="1"/>
    <xf numFmtId="164" fontId="21" fillId="4" borderId="1" xfId="1" applyFont="1" applyFill="1" applyBorder="1"/>
    <xf numFmtId="164" fontId="19" fillId="6" borderId="9" xfId="1" applyFont="1" applyFill="1" applyBorder="1" applyAlignment="1">
      <alignment horizontal="center"/>
    </xf>
    <xf numFmtId="0" fontId="14" fillId="0" borderId="1" xfId="0" applyNumberFormat="1" applyFont="1" applyBorder="1" applyAlignment="1">
      <alignment horizontal="center" vertical="center"/>
    </xf>
    <xf numFmtId="1" fontId="14" fillId="0" borderId="1" xfId="0" applyNumberFormat="1" applyFont="1" applyBorder="1" applyAlignment="1">
      <alignment horizontal="center" vertical="center"/>
    </xf>
    <xf numFmtId="0" fontId="15" fillId="0" borderId="2" xfId="0" applyNumberFormat="1" applyFont="1" applyBorder="1" applyAlignment="1">
      <alignment horizontal="center"/>
    </xf>
    <xf numFmtId="0" fontId="14" fillId="4" borderId="2" xfId="0" applyNumberFormat="1" applyFont="1" applyFill="1" applyBorder="1"/>
    <xf numFmtId="0" fontId="14" fillId="4" borderId="2" xfId="0" applyNumberFormat="1" applyFont="1" applyFill="1" applyBorder="1" applyAlignment="1">
      <alignment horizontal="center"/>
    </xf>
    <xf numFmtId="3" fontId="15" fillId="4" borderId="2" xfId="0" applyNumberFormat="1" applyFont="1" applyFill="1" applyBorder="1" applyAlignment="1">
      <alignment horizontal="center"/>
    </xf>
    <xf numFmtId="0" fontId="15" fillId="0" borderId="1" xfId="0" applyNumberFormat="1" applyFont="1" applyBorder="1" applyAlignment="1">
      <alignment horizontal="center"/>
    </xf>
    <xf numFmtId="0" fontId="14" fillId="0" borderId="1" xfId="0" applyNumberFormat="1" applyFont="1" applyBorder="1"/>
    <xf numFmtId="3" fontId="15" fillId="4" borderId="1" xfId="0" applyNumberFormat="1" applyFont="1" applyFill="1" applyBorder="1" applyAlignment="1">
      <alignment horizontal="center"/>
    </xf>
    <xf numFmtId="164" fontId="14" fillId="0" borderId="1" xfId="0" applyFont="1" applyBorder="1" applyAlignment="1">
      <alignment horizontal="center"/>
    </xf>
    <xf numFmtId="1" fontId="14" fillId="0" borderId="1" xfId="0" applyNumberFormat="1" applyFont="1" applyBorder="1" applyAlignment="1">
      <alignment horizontal="center"/>
    </xf>
    <xf numFmtId="0" fontId="14" fillId="4" borderId="1" xfId="0" applyNumberFormat="1" applyFont="1" applyFill="1" applyBorder="1"/>
    <xf numFmtId="0" fontId="14" fillId="4" borderId="1" xfId="0" applyNumberFormat="1" applyFont="1" applyFill="1" applyBorder="1" applyAlignment="1">
      <alignment horizontal="center"/>
    </xf>
    <xf numFmtId="164" fontId="22" fillId="8" borderId="9" xfId="1" applyFont="1" applyFill="1" applyBorder="1" applyAlignment="1">
      <alignment horizontal="center"/>
    </xf>
    <xf numFmtId="0" fontId="14" fillId="0" borderId="2" xfId="0" applyNumberFormat="1" applyFont="1" applyBorder="1"/>
    <xf numFmtId="0" fontId="14" fillId="0" borderId="2" xfId="0" applyNumberFormat="1" applyFont="1" applyBorder="1" applyAlignment="1">
      <alignment horizontal="center"/>
    </xf>
    <xf numFmtId="0" fontId="14" fillId="4" borderId="2" xfId="0" applyNumberFormat="1" applyFont="1" applyFill="1" applyBorder="1" applyAlignment="1">
      <alignment horizontal="center" vertical="center"/>
    </xf>
    <xf numFmtId="0" fontId="15" fillId="4" borderId="2" xfId="0" applyNumberFormat="1" applyFont="1" applyFill="1" applyBorder="1" applyAlignment="1">
      <alignment horizontal="center" vertical="center"/>
    </xf>
    <xf numFmtId="0" fontId="14" fillId="4" borderId="1" xfId="0" applyNumberFormat="1" applyFont="1" applyFill="1" applyBorder="1" applyAlignment="1">
      <alignment horizontal="center" vertical="center"/>
    </xf>
    <xf numFmtId="164" fontId="14" fillId="4" borderId="1" xfId="0" applyFont="1" applyFill="1" applyBorder="1"/>
    <xf numFmtId="164" fontId="14" fillId="4" borderId="1" xfId="0" applyFont="1" applyFill="1" applyBorder="1" applyAlignment="1">
      <alignment horizontal="center"/>
    </xf>
    <xf numFmtId="164" fontId="14" fillId="4" borderId="1" xfId="0" applyFont="1" applyFill="1" applyBorder="1" applyAlignment="1">
      <alignment horizontal="center" vertical="center"/>
    </xf>
    <xf numFmtId="164" fontId="14" fillId="0" borderId="55" xfId="0" applyFont="1" applyBorder="1" applyAlignment="1">
      <alignment horizontal="center" vertical="center"/>
    </xf>
    <xf numFmtId="0" fontId="14" fillId="0" borderId="55" xfId="0" applyNumberFormat="1" applyFont="1" applyBorder="1" applyAlignment="1">
      <alignment horizontal="center" vertical="center"/>
    </xf>
    <xf numFmtId="1" fontId="14" fillId="0" borderId="55" xfId="0" applyNumberFormat="1" applyFont="1" applyBorder="1" applyAlignment="1">
      <alignment horizontal="center" vertical="center"/>
    </xf>
    <xf numFmtId="164" fontId="19" fillId="9" borderId="13" xfId="1" applyFont="1" applyFill="1" applyBorder="1" applyAlignment="1">
      <alignment horizontal="center"/>
    </xf>
    <xf numFmtId="164" fontId="19" fillId="9" borderId="14" xfId="1" applyFont="1" applyFill="1" applyBorder="1" applyAlignment="1">
      <alignment horizontal="center"/>
    </xf>
    <xf numFmtId="16" fontId="19" fillId="9" borderId="14" xfId="1" quotePrefix="1" applyNumberFormat="1" applyFont="1" applyFill="1" applyBorder="1" applyAlignment="1">
      <alignment horizontal="center"/>
    </xf>
    <xf numFmtId="16" fontId="19" fillId="9" borderId="14" xfId="1" quotePrefix="1" applyNumberFormat="1" applyFont="1" applyFill="1" applyBorder="1" applyAlignment="1">
      <alignment horizontal="center" vertical="center"/>
    </xf>
    <xf numFmtId="164" fontId="19" fillId="9" borderId="14" xfId="1" quotePrefix="1" applyFont="1" applyFill="1" applyBorder="1" applyAlignment="1">
      <alignment horizontal="center" vertical="center"/>
    </xf>
    <xf numFmtId="0" fontId="19" fillId="9" borderId="23" xfId="1" applyNumberFormat="1" applyFont="1" applyFill="1" applyBorder="1" applyAlignment="1">
      <alignment horizontal="center"/>
    </xf>
    <xf numFmtId="0" fontId="21" fillId="4" borderId="1" xfId="0" applyNumberFormat="1" applyFont="1" applyFill="1" applyBorder="1" applyAlignment="1">
      <alignment horizontal="center" vertical="center"/>
    </xf>
    <xf numFmtId="0" fontId="21" fillId="0" borderId="1" xfId="0" applyNumberFormat="1" applyFont="1" applyBorder="1" applyAlignment="1">
      <alignment horizontal="center" vertical="center"/>
    </xf>
    <xf numFmtId="0" fontId="14" fillId="0" borderId="2" xfId="0" applyNumberFormat="1" applyFont="1" applyBorder="1" applyAlignment="1">
      <alignment horizontal="center" vertical="center"/>
    </xf>
    <xf numFmtId="0" fontId="21" fillId="0" borderId="1" xfId="0" applyNumberFormat="1" applyFont="1" applyBorder="1" applyAlignment="1">
      <alignment horizontal="center"/>
    </xf>
    <xf numFmtId="164" fontId="14" fillId="0" borderId="1" xfId="0" applyFont="1" applyBorder="1" applyAlignment="1">
      <alignment horizontal="center" vertical="center"/>
    </xf>
    <xf numFmtId="164" fontId="14" fillId="0" borderId="17" xfId="0" applyFont="1" applyBorder="1"/>
    <xf numFmtId="2" fontId="14" fillId="0" borderId="1" xfId="0" applyNumberFormat="1" applyFont="1" applyBorder="1"/>
    <xf numFmtId="164" fontId="14" fillId="0" borderId="2" xfId="0" applyFont="1" applyBorder="1"/>
    <xf numFmtId="0" fontId="21" fillId="0" borderId="1" xfId="1" applyNumberFormat="1" applyFont="1" applyBorder="1"/>
    <xf numFmtId="0" fontId="21" fillId="0" borderId="1" xfId="0" applyNumberFormat="1" applyFont="1" applyBorder="1"/>
    <xf numFmtId="0" fontId="15" fillId="4" borderId="2" xfId="0" applyNumberFormat="1" applyFont="1" applyFill="1" applyBorder="1" applyAlignment="1">
      <alignment horizontal="center"/>
    </xf>
    <xf numFmtId="0" fontId="15" fillId="4" borderId="1" xfId="0" applyNumberFormat="1" applyFont="1" applyFill="1" applyBorder="1" applyAlignment="1">
      <alignment horizontal="center"/>
    </xf>
    <xf numFmtId="0" fontId="21" fillId="0" borderId="1" xfId="1" applyNumberFormat="1" applyFont="1" applyBorder="1" applyAlignment="1">
      <alignment wrapText="1"/>
    </xf>
    <xf numFmtId="0" fontId="14" fillId="0" borderId="17" xfId="0" applyNumberFormat="1" applyFont="1" applyBorder="1" applyAlignment="1">
      <alignment horizontal="center"/>
    </xf>
    <xf numFmtId="164" fontId="3" fillId="10" borderId="13" xfId="1" applyFont="1" applyFill="1" applyBorder="1" applyAlignment="1">
      <alignment horizontal="center"/>
    </xf>
    <xf numFmtId="164" fontId="3" fillId="10" borderId="14" xfId="1" applyFont="1" applyFill="1" applyBorder="1" applyAlignment="1">
      <alignment horizontal="center"/>
    </xf>
    <xf numFmtId="16" fontId="3" fillId="10" borderId="14" xfId="1" quotePrefix="1" applyNumberFormat="1" applyFont="1" applyFill="1" applyBorder="1" applyAlignment="1">
      <alignment horizontal="center"/>
    </xf>
    <xf numFmtId="3" fontId="3" fillId="10" borderId="29" xfId="1" applyNumberFormat="1" applyFont="1" applyFill="1" applyBorder="1" applyAlignment="1">
      <alignment horizontal="center"/>
    </xf>
    <xf numFmtId="0" fontId="14" fillId="0" borderId="9" xfId="0" applyNumberFormat="1" applyFont="1" applyBorder="1" applyAlignment="1">
      <alignment horizontal="center"/>
    </xf>
    <xf numFmtId="0" fontId="15" fillId="0" borderId="37" xfId="0" applyNumberFormat="1" applyFont="1" applyBorder="1" applyAlignment="1">
      <alignment horizontal="center"/>
    </xf>
    <xf numFmtId="0" fontId="14" fillId="0" borderId="25" xfId="0" applyNumberFormat="1" applyFont="1" applyBorder="1" applyAlignment="1">
      <alignment horizontal="center"/>
    </xf>
    <xf numFmtId="164" fontId="14" fillId="0" borderId="0" xfId="0" applyFont="1"/>
    <xf numFmtId="0" fontId="21" fillId="0" borderId="2" xfId="0" applyNumberFormat="1" applyFont="1" applyBorder="1" applyAlignment="1">
      <alignment horizontal="center"/>
    </xf>
    <xf numFmtId="0" fontId="15" fillId="0" borderId="45" xfId="0" applyNumberFormat="1" applyFont="1" applyBorder="1" applyAlignment="1">
      <alignment horizontal="center"/>
    </xf>
    <xf numFmtId="0" fontId="14" fillId="0" borderId="8" xfId="0" applyNumberFormat="1" applyFont="1" applyBorder="1"/>
    <xf numFmtId="0" fontId="15" fillId="4" borderId="20" xfId="0" applyNumberFormat="1" applyFont="1" applyFill="1" applyBorder="1" applyAlignment="1">
      <alignment horizontal="center"/>
    </xf>
    <xf numFmtId="0" fontId="21" fillId="4" borderId="8" xfId="0" applyNumberFormat="1" applyFont="1" applyFill="1" applyBorder="1" applyAlignment="1">
      <alignment horizontal="left"/>
    </xf>
    <xf numFmtId="0" fontId="21" fillId="4" borderId="1" xfId="0" applyNumberFormat="1" applyFont="1" applyFill="1" applyBorder="1" applyAlignment="1">
      <alignment horizontal="center"/>
    </xf>
    <xf numFmtId="0" fontId="21" fillId="0" borderId="1" xfId="0" applyNumberFormat="1" applyFont="1" applyBorder="1" applyAlignment="1">
      <alignment horizontal="left"/>
    </xf>
    <xf numFmtId="164" fontId="11" fillId="12" borderId="3" xfId="0" applyFont="1" applyFill="1" applyBorder="1" applyAlignment="1">
      <alignment horizontal="center"/>
    </xf>
    <xf numFmtId="164" fontId="11" fillId="12" borderId="4" xfId="0" applyFont="1" applyFill="1" applyBorder="1" applyAlignment="1">
      <alignment horizontal="center"/>
    </xf>
    <xf numFmtId="16" fontId="11" fillId="12" borderId="4" xfId="0" applyNumberFormat="1" applyFont="1" applyFill="1" applyBorder="1" applyAlignment="1">
      <alignment horizontal="center" vertical="center"/>
    </xf>
    <xf numFmtId="16" fontId="11" fillId="12" borderId="32" xfId="0" quotePrefix="1" applyNumberFormat="1" applyFont="1" applyFill="1" applyBorder="1" applyAlignment="1">
      <alignment horizontal="center" vertical="center"/>
    </xf>
    <xf numFmtId="16" fontId="11" fillId="12" borderId="32" xfId="0" applyNumberFormat="1" applyFont="1" applyFill="1" applyBorder="1" applyAlignment="1">
      <alignment horizontal="center" vertical="center"/>
    </xf>
    <xf numFmtId="16" fontId="11" fillId="12" borderId="18" xfId="0" quotePrefix="1" applyNumberFormat="1" applyFont="1" applyFill="1" applyBorder="1" applyAlignment="1">
      <alignment horizontal="center" vertical="center"/>
    </xf>
    <xf numFmtId="16" fontId="11" fillId="12" borderId="30" xfId="0" quotePrefix="1" applyNumberFormat="1" applyFont="1" applyFill="1" applyBorder="1" applyAlignment="1">
      <alignment horizontal="center" vertical="center"/>
    </xf>
    <xf numFmtId="164" fontId="11" fillId="12" borderId="4" xfId="0" applyFont="1" applyFill="1" applyBorder="1" applyAlignment="1">
      <alignment horizontal="center" vertical="center"/>
    </xf>
    <xf numFmtId="3" fontId="15" fillId="4" borderId="1" xfId="0" applyNumberFormat="1" applyFont="1" applyFill="1" applyBorder="1" applyAlignment="1">
      <alignment horizontal="center" vertical="center"/>
    </xf>
    <xf numFmtId="1" fontId="14" fillId="4" borderId="1" xfId="0" applyNumberFormat="1" applyFont="1" applyFill="1" applyBorder="1" applyAlignment="1">
      <alignment horizontal="center" vertical="center"/>
    </xf>
    <xf numFmtId="0" fontId="21" fillId="4" borderId="1" xfId="1" applyNumberFormat="1" applyFont="1" applyFill="1" applyBorder="1"/>
    <xf numFmtId="0" fontId="21" fillId="4" borderId="1" xfId="0" applyNumberFormat="1" applyFont="1" applyFill="1" applyBorder="1" applyAlignment="1">
      <alignment horizontal="left"/>
    </xf>
    <xf numFmtId="0" fontId="21" fillId="4" borderId="2" xfId="0" applyNumberFormat="1" applyFont="1" applyFill="1" applyBorder="1" applyAlignment="1">
      <alignment horizontal="left"/>
    </xf>
    <xf numFmtId="0" fontId="21" fillId="0" borderId="2" xfId="0" applyNumberFormat="1" applyFont="1" applyBorder="1" applyAlignment="1">
      <alignment horizontal="left"/>
    </xf>
    <xf numFmtId="164" fontId="23" fillId="13" borderId="26" xfId="0" applyFont="1" applyFill="1" applyBorder="1" applyAlignment="1">
      <alignment horizontal="center"/>
    </xf>
    <xf numFmtId="164" fontId="23" fillId="13" borderId="18" xfId="0" applyFont="1" applyFill="1" applyBorder="1" applyAlignment="1">
      <alignment horizontal="center"/>
    </xf>
    <xf numFmtId="164" fontId="23" fillId="13" borderId="29" xfId="0" applyFont="1" applyFill="1" applyBorder="1" applyAlignment="1">
      <alignment horizontal="center"/>
    </xf>
    <xf numFmtId="0" fontId="21" fillId="0" borderId="9" xfId="0" applyNumberFormat="1" applyFont="1" applyBorder="1" applyAlignment="1">
      <alignment horizontal="left"/>
    </xf>
    <xf numFmtId="0" fontId="14" fillId="4" borderId="9" xfId="0" applyNumberFormat="1" applyFont="1" applyFill="1" applyBorder="1" applyAlignment="1">
      <alignment horizontal="center"/>
    </xf>
    <xf numFmtId="164" fontId="23" fillId="14" borderId="29" xfId="0" applyFont="1" applyFill="1" applyBorder="1" applyAlignment="1">
      <alignment horizontal="center"/>
    </xf>
    <xf numFmtId="164" fontId="23" fillId="15" borderId="22" xfId="0" applyFont="1" applyFill="1" applyBorder="1" applyAlignment="1">
      <alignment horizontal="center"/>
    </xf>
    <xf numFmtId="16" fontId="23" fillId="15" borderId="22" xfId="0" quotePrefix="1" applyNumberFormat="1" applyFont="1" applyFill="1" applyBorder="1" applyAlignment="1">
      <alignment horizontal="center"/>
    </xf>
    <xf numFmtId="164" fontId="23" fillId="15" borderId="31" xfId="0" applyFont="1" applyFill="1" applyBorder="1" applyAlignment="1">
      <alignment horizontal="center"/>
    </xf>
    <xf numFmtId="1" fontId="21" fillId="4" borderId="1" xfId="0" applyNumberFormat="1" applyFont="1" applyFill="1" applyBorder="1" applyAlignment="1">
      <alignment horizontal="center"/>
    </xf>
    <xf numFmtId="1" fontId="14" fillId="4" borderId="1" xfId="0" applyNumberFormat="1" applyFont="1" applyFill="1" applyBorder="1" applyAlignment="1">
      <alignment horizontal="center"/>
    </xf>
    <xf numFmtId="1" fontId="21" fillId="0" borderId="1" xfId="0" applyNumberFormat="1" applyFont="1" applyBorder="1" applyAlignment="1">
      <alignment horizontal="center"/>
    </xf>
    <xf numFmtId="1" fontId="14" fillId="0" borderId="9" xfId="0" applyNumberFormat="1" applyFont="1" applyBorder="1" applyAlignment="1">
      <alignment horizontal="center"/>
    </xf>
    <xf numFmtId="164" fontId="14" fillId="4" borderId="9" xfId="0" applyFont="1" applyFill="1" applyBorder="1" applyAlignment="1">
      <alignment horizontal="center"/>
    </xf>
    <xf numFmtId="1" fontId="14" fillId="4" borderId="9" xfId="0" applyNumberFormat="1" applyFont="1" applyFill="1" applyBorder="1" applyAlignment="1">
      <alignment horizontal="center"/>
    </xf>
    <xf numFmtId="164" fontId="11" fillId="16" borderId="29" xfId="0" applyFont="1" applyFill="1" applyBorder="1" applyAlignment="1">
      <alignment horizontal="center"/>
    </xf>
    <xf numFmtId="164" fontId="23" fillId="16" borderId="26" xfId="0" applyFont="1" applyFill="1" applyBorder="1" applyAlignment="1">
      <alignment horizontal="center"/>
    </xf>
    <xf numFmtId="164" fontId="23" fillId="16" borderId="18" xfId="0" applyFont="1" applyFill="1" applyBorder="1" applyAlignment="1">
      <alignment horizontal="center"/>
    </xf>
    <xf numFmtId="16" fontId="23" fillId="16" borderId="18" xfId="0" quotePrefix="1" applyNumberFormat="1" applyFont="1" applyFill="1" applyBorder="1" applyAlignment="1">
      <alignment horizontal="center"/>
    </xf>
    <xf numFmtId="164" fontId="21" fillId="0" borderId="1" xfId="0" applyFont="1" applyBorder="1" applyAlignment="1">
      <alignment horizontal="left"/>
    </xf>
    <xf numFmtId="164" fontId="17" fillId="0" borderId="0" xfId="0" applyFont="1" applyAlignment="1">
      <alignment horizontal="center"/>
    </xf>
    <xf numFmtId="164" fontId="7" fillId="0" borderId="0" xfId="0" applyFont="1"/>
    <xf numFmtId="164" fontId="3" fillId="17" borderId="4" xfId="0" applyFont="1" applyFill="1" applyBorder="1" applyAlignment="1">
      <alignment horizontal="center"/>
    </xf>
    <xf numFmtId="164" fontId="3" fillId="17" borderId="4" xfId="0" applyFont="1" applyFill="1" applyBorder="1" applyAlignment="1">
      <alignment horizontal="center" vertical="center"/>
    </xf>
    <xf numFmtId="3" fontId="3" fillId="17" borderId="4" xfId="0" applyNumberFormat="1" applyFont="1" applyFill="1" applyBorder="1" applyAlignment="1">
      <alignment horizontal="center"/>
    </xf>
    <xf numFmtId="1" fontId="0" fillId="4" borderId="1" xfId="0" applyNumberFormat="1" applyFill="1" applyBorder="1" applyAlignment="1">
      <alignment horizontal="center" vertical="center"/>
    </xf>
    <xf numFmtId="0" fontId="20" fillId="0" borderId="2" xfId="0" applyNumberFormat="1" applyFont="1" applyBorder="1" applyAlignment="1">
      <alignment horizontal="center"/>
    </xf>
    <xf numFmtId="1" fontId="21" fillId="0" borderId="1" xfId="0" applyNumberFormat="1" applyFont="1" applyBorder="1" applyAlignment="1">
      <alignment horizontal="center" vertical="center"/>
    </xf>
    <xf numFmtId="1" fontId="21" fillId="0" borderId="2" xfId="0" applyNumberFormat="1" applyFont="1" applyBorder="1" applyAlignment="1">
      <alignment horizontal="center" vertical="center"/>
    </xf>
    <xf numFmtId="0" fontId="20" fillId="0" borderId="1" xfId="0" applyNumberFormat="1" applyFont="1" applyBorder="1" applyAlignment="1">
      <alignment horizontal="center"/>
    </xf>
    <xf numFmtId="1" fontId="21" fillId="4" borderId="1" xfId="0" applyNumberFormat="1" applyFont="1" applyFill="1" applyBorder="1" applyAlignment="1">
      <alignment horizontal="center" vertical="center"/>
    </xf>
    <xf numFmtId="0" fontId="21" fillId="4" borderId="37" xfId="0" applyNumberFormat="1" applyFont="1" applyFill="1" applyBorder="1" applyAlignment="1">
      <alignment horizontal="center" vertical="center"/>
    </xf>
    <xf numFmtId="164" fontId="21" fillId="0" borderId="9" xfId="0" applyFont="1" applyBorder="1" applyAlignment="1">
      <alignment horizontal="left"/>
    </xf>
    <xf numFmtId="0" fontId="21" fillId="0" borderId="37" xfId="0" applyNumberFormat="1" applyFont="1" applyBorder="1" applyAlignment="1">
      <alignment horizontal="center" vertical="center"/>
    </xf>
    <xf numFmtId="1" fontId="21" fillId="0" borderId="9" xfId="0" applyNumberFormat="1" applyFont="1" applyBorder="1" applyAlignment="1">
      <alignment horizontal="center" vertical="center"/>
    </xf>
    <xf numFmtId="1" fontId="14" fillId="0" borderId="9" xfId="0" applyNumberFormat="1" applyFont="1" applyBorder="1" applyAlignment="1">
      <alignment horizontal="center" vertical="center"/>
    </xf>
    <xf numFmtId="0" fontId="21" fillId="0" borderId="1" xfId="0" applyNumberFormat="1" applyFont="1" applyBorder="1" applyAlignment="1">
      <alignment horizontal="left" vertical="center"/>
    </xf>
    <xf numFmtId="1" fontId="21" fillId="4" borderId="9" xfId="0" applyNumberFormat="1" applyFont="1" applyFill="1" applyBorder="1" applyAlignment="1">
      <alignment horizontal="center" vertical="center"/>
    </xf>
    <xf numFmtId="164" fontId="21" fillId="0" borderId="1" xfId="0" applyFont="1" applyBorder="1"/>
    <xf numFmtId="1" fontId="21" fillId="0" borderId="1" xfId="0" applyNumberFormat="1" applyFont="1" applyBorder="1"/>
    <xf numFmtId="0" fontId="22" fillId="0" borderId="2" xfId="0" applyNumberFormat="1" applyFont="1" applyBorder="1" applyAlignment="1">
      <alignment horizontal="center"/>
    </xf>
    <xf numFmtId="1" fontId="21" fillId="4" borderId="37" xfId="0" applyNumberFormat="1" applyFont="1" applyFill="1" applyBorder="1" applyAlignment="1">
      <alignment horizontal="center" vertical="center"/>
    </xf>
    <xf numFmtId="1" fontId="21" fillId="0" borderId="37" xfId="0" applyNumberFormat="1" applyFont="1" applyBorder="1" applyAlignment="1">
      <alignment horizontal="center" vertical="center"/>
    </xf>
    <xf numFmtId="164" fontId="19" fillId="18" borderId="4" xfId="0" applyFont="1" applyFill="1" applyBorder="1" applyAlignment="1">
      <alignment horizontal="center"/>
    </xf>
    <xf numFmtId="164" fontId="19" fillId="18" borderId="4" xfId="0" applyFont="1" applyFill="1" applyBorder="1" applyAlignment="1">
      <alignment horizontal="center" vertical="center"/>
    </xf>
    <xf numFmtId="164" fontId="24" fillId="0" borderId="0" xfId="0" applyFont="1"/>
    <xf numFmtId="0" fontId="19" fillId="18" borderId="4" xfId="0" applyNumberFormat="1" applyFont="1" applyFill="1" applyBorder="1" applyAlignment="1">
      <alignment horizontal="center"/>
    </xf>
    <xf numFmtId="164" fontId="19" fillId="18" borderId="3" xfId="0" applyFont="1" applyFill="1" applyBorder="1" applyAlignment="1">
      <alignment horizontal="center" vertical="center"/>
    </xf>
    <xf numFmtId="0" fontId="19" fillId="18" borderId="12" xfId="0" applyNumberFormat="1" applyFont="1" applyFill="1" applyBorder="1" applyAlignment="1">
      <alignment horizontal="center"/>
    </xf>
    <xf numFmtId="0" fontId="20" fillId="0" borderId="45" xfId="0" applyNumberFormat="1" applyFont="1" applyBorder="1" applyAlignment="1">
      <alignment horizontal="center"/>
    </xf>
    <xf numFmtId="1" fontId="21" fillId="4" borderId="9" xfId="0" applyNumberFormat="1" applyFont="1" applyFill="1" applyBorder="1" applyAlignment="1">
      <alignment horizontal="center"/>
    </xf>
    <xf numFmtId="1" fontId="21" fillId="4" borderId="36" xfId="0" applyNumberFormat="1" applyFont="1" applyFill="1" applyBorder="1" applyAlignment="1">
      <alignment horizontal="center"/>
    </xf>
    <xf numFmtId="1" fontId="21" fillId="0" borderId="11" xfId="0" applyNumberFormat="1" applyFont="1" applyBorder="1" applyAlignment="1">
      <alignment horizontal="center"/>
    </xf>
    <xf numFmtId="0" fontId="26" fillId="18" borderId="4" xfId="0" applyNumberFormat="1" applyFont="1" applyFill="1" applyBorder="1" applyAlignment="1">
      <alignment horizontal="center"/>
    </xf>
    <xf numFmtId="164" fontId="26" fillId="18" borderId="4" xfId="0" applyFont="1" applyFill="1" applyBorder="1" applyAlignment="1">
      <alignment horizontal="center" vertical="center"/>
    </xf>
    <xf numFmtId="164" fontId="26" fillId="18" borderId="29" xfId="0" applyFont="1" applyFill="1" applyBorder="1" applyAlignment="1">
      <alignment horizontal="center" vertical="center"/>
    </xf>
    <xf numFmtId="1" fontId="21" fillId="4" borderId="37" xfId="0" applyNumberFormat="1" applyFont="1" applyFill="1" applyBorder="1" applyAlignment="1">
      <alignment horizontal="center"/>
    </xf>
    <xf numFmtId="0" fontId="20" fillId="0" borderId="47" xfId="0" applyNumberFormat="1" applyFont="1" applyBorder="1" applyAlignment="1">
      <alignment horizontal="center"/>
    </xf>
    <xf numFmtId="164" fontId="2" fillId="0" borderId="0" xfId="0" applyFont="1"/>
    <xf numFmtId="1" fontId="27" fillId="18" borderId="14" xfId="0" applyNumberFormat="1" applyFont="1" applyFill="1" applyBorder="1" applyAlignment="1">
      <alignment horizontal="center"/>
    </xf>
    <xf numFmtId="164" fontId="19" fillId="18" borderId="14" xfId="0" applyFont="1" applyFill="1" applyBorder="1" applyAlignment="1">
      <alignment horizontal="center"/>
    </xf>
    <xf numFmtId="0" fontId="20" fillId="0" borderId="8" xfId="0" applyNumberFormat="1" applyFont="1" applyBorder="1" applyAlignment="1">
      <alignment horizontal="center"/>
    </xf>
    <xf numFmtId="0" fontId="20" fillId="0" borderId="10" xfId="0" applyNumberFormat="1" applyFont="1" applyBorder="1" applyAlignment="1">
      <alignment horizontal="center"/>
    </xf>
    <xf numFmtId="0" fontId="21" fillId="0" borderId="11" xfId="0" applyNumberFormat="1" applyFont="1" applyBorder="1" applyAlignment="1">
      <alignment horizontal="left"/>
    </xf>
    <xf numFmtId="0" fontId="21" fillId="0" borderId="21" xfId="0" applyNumberFormat="1" applyFont="1" applyBorder="1" applyAlignment="1">
      <alignment horizontal="center"/>
    </xf>
    <xf numFmtId="1" fontId="19" fillId="18" borderId="12" xfId="0" applyNumberFormat="1" applyFont="1" applyFill="1" applyBorder="1" applyAlignment="1">
      <alignment horizontal="center" vertical="center"/>
    </xf>
    <xf numFmtId="0" fontId="20" fillId="4" borderId="2" xfId="0" applyNumberFormat="1" applyFont="1" applyFill="1" applyBorder="1" applyAlignment="1">
      <alignment horizontal="left"/>
    </xf>
    <xf numFmtId="1" fontId="20" fillId="4" borderId="2" xfId="0" applyNumberFormat="1" applyFont="1" applyFill="1" applyBorder="1" applyAlignment="1">
      <alignment horizontal="center"/>
    </xf>
    <xf numFmtId="0" fontId="20" fillId="4" borderId="2" xfId="0" applyNumberFormat="1" applyFont="1" applyFill="1" applyBorder="1" applyAlignment="1">
      <alignment horizontal="center"/>
    </xf>
    <xf numFmtId="3" fontId="14" fillId="0" borderId="2" xfId="0" applyNumberFormat="1" applyFont="1" applyBorder="1"/>
    <xf numFmtId="164" fontId="2" fillId="19" borderId="24" xfId="0" applyFont="1" applyFill="1" applyBorder="1" applyAlignment="1">
      <alignment horizontal="center"/>
    </xf>
    <xf numFmtId="164" fontId="9" fillId="19" borderId="4" xfId="0" applyFont="1" applyFill="1" applyBorder="1" applyAlignment="1">
      <alignment horizontal="center" vertical="center"/>
    </xf>
    <xf numFmtId="16" fontId="2" fillId="19" borderId="33" xfId="0" applyNumberFormat="1" applyFont="1" applyFill="1" applyBorder="1" applyAlignment="1">
      <alignment horizontal="center"/>
    </xf>
    <xf numFmtId="0" fontId="21" fillId="0" borderId="8" xfId="0" applyNumberFormat="1" applyFont="1" applyBorder="1"/>
    <xf numFmtId="0" fontId="21" fillId="4" borderId="2" xfId="0" applyNumberFormat="1" applyFont="1" applyFill="1" applyBorder="1" applyAlignment="1">
      <alignment horizontal="center"/>
    </xf>
    <xf numFmtId="0" fontId="20" fillId="4" borderId="1" xfId="0" applyNumberFormat="1" applyFont="1" applyFill="1" applyBorder="1" applyAlignment="1">
      <alignment horizontal="center"/>
    </xf>
    <xf numFmtId="0" fontId="21" fillId="4" borderId="1" xfId="0" applyNumberFormat="1" applyFont="1" applyFill="1" applyBorder="1"/>
    <xf numFmtId="164" fontId="2" fillId="0" borderId="0" xfId="0" applyFont="1" applyAlignment="1">
      <alignment horizontal="center"/>
    </xf>
    <xf numFmtId="0" fontId="31" fillId="0" borderId="0" xfId="0" applyNumberFormat="1" applyFont="1"/>
    <xf numFmtId="0" fontId="2" fillId="19" borderId="24" xfId="0" applyNumberFormat="1" applyFont="1" applyFill="1" applyBorder="1" applyAlignment="1">
      <alignment horizontal="center"/>
    </xf>
    <xf numFmtId="164" fontId="9" fillId="19" borderId="41" xfId="0" applyFont="1" applyFill="1" applyBorder="1" applyAlignment="1">
      <alignment horizontal="center" vertical="center"/>
    </xf>
    <xf numFmtId="0" fontId="2" fillId="19" borderId="42" xfId="0" applyNumberFormat="1" applyFont="1" applyFill="1" applyBorder="1" applyAlignment="1">
      <alignment horizontal="center"/>
    </xf>
    <xf numFmtId="0" fontId="2" fillId="19" borderId="43" xfId="0" applyNumberFormat="1" applyFont="1" applyFill="1" applyBorder="1" applyAlignment="1">
      <alignment horizontal="center"/>
    </xf>
    <xf numFmtId="16" fontId="2" fillId="0" borderId="0" xfId="0" applyNumberFormat="1" applyFont="1" applyAlignment="1">
      <alignment horizontal="center"/>
    </xf>
    <xf numFmtId="0" fontId="32" fillId="0" borderId="0" xfId="0" applyNumberFormat="1" applyFont="1" applyAlignment="1">
      <alignment horizontal="center"/>
    </xf>
    <xf numFmtId="0" fontId="29" fillId="0" borderId="0" xfId="0" applyNumberFormat="1" applyFont="1" applyAlignment="1">
      <alignment horizontal="center"/>
    </xf>
    <xf numFmtId="0" fontId="30" fillId="0" borderId="0" xfId="0" applyNumberFormat="1" applyFont="1" applyAlignment="1">
      <alignment horizontal="center"/>
    </xf>
    <xf numFmtId="0" fontId="2" fillId="19" borderId="22" xfId="0" applyNumberFormat="1" applyFont="1" applyFill="1" applyBorder="1" applyAlignment="1">
      <alignment horizontal="center"/>
    </xf>
    <xf numFmtId="164" fontId="9" fillId="19" borderId="12" xfId="0" applyFont="1" applyFill="1" applyBorder="1" applyAlignment="1">
      <alignment horizontal="center" vertical="center"/>
    </xf>
    <xf numFmtId="0" fontId="20" fillId="4" borderId="45" xfId="0" applyNumberFormat="1" applyFont="1" applyFill="1" applyBorder="1" applyAlignment="1">
      <alignment horizontal="center"/>
    </xf>
    <xf numFmtId="0" fontId="21" fillId="4" borderId="8" xfId="0" applyNumberFormat="1" applyFont="1" applyFill="1" applyBorder="1"/>
    <xf numFmtId="16" fontId="29" fillId="0" borderId="0" xfId="0" applyNumberFormat="1" applyFont="1" applyAlignment="1">
      <alignment horizontal="center"/>
    </xf>
    <xf numFmtId="164" fontId="3" fillId="19" borderId="4" xfId="0" applyFont="1" applyFill="1" applyBorder="1" applyAlignment="1">
      <alignment horizontal="center" vertical="center"/>
    </xf>
    <xf numFmtId="0" fontId="2" fillId="19" borderId="4" xfId="0" applyNumberFormat="1" applyFont="1" applyFill="1" applyBorder="1" applyAlignment="1">
      <alignment horizontal="center"/>
    </xf>
    <xf numFmtId="164" fontId="8" fillId="19" borderId="4" xfId="0" applyFont="1" applyFill="1" applyBorder="1" applyAlignment="1">
      <alignment horizontal="center" vertical="center"/>
    </xf>
    <xf numFmtId="164" fontId="2" fillId="0" borderId="50" xfId="0" applyFont="1" applyBorder="1" applyAlignment="1">
      <alignment horizontal="center"/>
    </xf>
    <xf numFmtId="164" fontId="11" fillId="19" borderId="52" xfId="0" applyFont="1" applyFill="1" applyBorder="1" applyAlignment="1">
      <alignment horizontal="center"/>
    </xf>
    <xf numFmtId="16" fontId="29" fillId="0" borderId="50" xfId="0" applyNumberFormat="1" applyFont="1" applyBorder="1" applyAlignment="1">
      <alignment horizontal="center"/>
    </xf>
    <xf numFmtId="164" fontId="33" fillId="19" borderId="51" xfId="0" applyFont="1" applyFill="1" applyBorder="1"/>
    <xf numFmtId="164" fontId="34" fillId="19" borderId="4" xfId="0" applyFont="1" applyFill="1" applyBorder="1" applyAlignment="1">
      <alignment horizontal="center" vertical="center"/>
    </xf>
    <xf numFmtId="0" fontId="29" fillId="19" borderId="24" xfId="0" applyNumberFormat="1" applyFont="1" applyFill="1" applyBorder="1" applyAlignment="1">
      <alignment horizontal="center"/>
    </xf>
    <xf numFmtId="164" fontId="0" fillId="19" borderId="51" xfId="0" applyFill="1" applyBorder="1"/>
    <xf numFmtId="16" fontId="2" fillId="0" borderId="50" xfId="0" applyNumberFormat="1" applyFont="1" applyBorder="1" applyAlignment="1">
      <alignment horizontal="center"/>
    </xf>
    <xf numFmtId="164" fontId="12" fillId="19" borderId="51" xfId="0" applyFont="1" applyFill="1" applyBorder="1"/>
    <xf numFmtId="164" fontId="31" fillId="0" borderId="50" xfId="0" applyFont="1" applyBorder="1"/>
    <xf numFmtId="16" fontId="2" fillId="0" borderId="55" xfId="0" applyNumberFormat="1" applyFont="1" applyBorder="1" applyAlignment="1">
      <alignment horizontal="center"/>
    </xf>
    <xf numFmtId="0" fontId="2" fillId="0" borderId="55" xfId="0" applyNumberFormat="1" applyFont="1" applyBorder="1" applyAlignment="1">
      <alignment horizontal="center"/>
    </xf>
    <xf numFmtId="0" fontId="28" fillId="4" borderId="0" xfId="0" applyNumberFormat="1" applyFont="1" applyFill="1" applyAlignment="1">
      <alignment horizontal="center"/>
    </xf>
    <xf numFmtId="0" fontId="22" fillId="0" borderId="1" xfId="0" applyNumberFormat="1" applyFont="1" applyBorder="1" applyAlignment="1">
      <alignment horizontal="center"/>
    </xf>
    <xf numFmtId="0" fontId="5" fillId="0" borderId="1" xfId="0" applyNumberFormat="1" applyFont="1" applyBorder="1"/>
    <xf numFmtId="0" fontId="5" fillId="0" borderId="1" xfId="0" applyNumberFormat="1" applyFont="1" applyBorder="1" applyAlignment="1">
      <alignment horizontal="center"/>
    </xf>
    <xf numFmtId="0" fontId="22" fillId="4" borderId="1" xfId="0" applyNumberFormat="1" applyFont="1" applyFill="1" applyBorder="1"/>
    <xf numFmtId="0" fontId="22" fillId="4" borderId="2" xfId="0" applyNumberFormat="1" applyFont="1" applyFill="1" applyBorder="1" applyAlignment="1">
      <alignment horizontal="center"/>
    </xf>
    <xf numFmtId="0" fontId="22" fillId="4" borderId="1" xfId="0" applyNumberFormat="1" applyFont="1" applyFill="1" applyBorder="1" applyAlignment="1">
      <alignment horizontal="center"/>
    </xf>
    <xf numFmtId="0" fontId="35" fillId="4" borderId="20" xfId="0" applyNumberFormat="1" applyFont="1" applyFill="1" applyBorder="1" applyAlignment="1">
      <alignment horizontal="center"/>
    </xf>
    <xf numFmtId="0" fontId="3" fillId="4" borderId="2" xfId="0" applyNumberFormat="1" applyFont="1" applyFill="1" applyBorder="1" applyAlignment="1">
      <alignment horizontal="center"/>
    </xf>
    <xf numFmtId="0" fontId="5" fillId="4" borderId="1" xfId="0" applyNumberFormat="1" applyFont="1" applyFill="1" applyBorder="1"/>
    <xf numFmtId="0" fontId="5" fillId="4" borderId="2" xfId="0" applyNumberFormat="1" applyFont="1" applyFill="1" applyBorder="1" applyAlignment="1">
      <alignment horizontal="center"/>
    </xf>
    <xf numFmtId="0" fontId="35" fillId="0" borderId="20" xfId="0" applyNumberFormat="1" applyFont="1" applyBorder="1" applyAlignment="1">
      <alignment horizontal="center"/>
    </xf>
    <xf numFmtId="0" fontId="5" fillId="4" borderId="1" xfId="0" applyNumberFormat="1" applyFont="1" applyFill="1" applyBorder="1" applyAlignment="1">
      <alignment horizontal="center"/>
    </xf>
    <xf numFmtId="0" fontId="5" fillId="0" borderId="2" xfId="0" applyNumberFormat="1" applyFont="1" applyBorder="1" applyAlignment="1">
      <alignment horizontal="center"/>
    </xf>
    <xf numFmtId="0" fontId="3" fillId="4" borderId="25" xfId="0" applyNumberFormat="1" applyFont="1" applyFill="1" applyBorder="1"/>
    <xf numFmtId="0" fontId="2" fillId="4" borderId="25" xfId="0" applyNumberFormat="1" applyFont="1" applyFill="1" applyBorder="1"/>
    <xf numFmtId="1" fontId="22" fillId="4" borderId="1" xfId="0" applyNumberFormat="1" applyFont="1" applyFill="1" applyBorder="1" applyAlignment="1">
      <alignment horizontal="center"/>
    </xf>
    <xf numFmtId="0" fontId="22" fillId="0" borderId="44" xfId="0" applyNumberFormat="1" applyFont="1" applyBorder="1" applyAlignment="1">
      <alignment horizontal="center"/>
    </xf>
    <xf numFmtId="1" fontId="20" fillId="0" borderId="1" xfId="0" applyNumberFormat="1" applyFont="1" applyBorder="1" applyAlignment="1">
      <alignment horizontal="center" vertical="center"/>
    </xf>
    <xf numFmtId="0" fontId="15" fillId="0" borderId="27" xfId="0" applyNumberFormat="1" applyFont="1" applyBorder="1" applyAlignment="1">
      <alignment horizontal="center"/>
    </xf>
    <xf numFmtId="0" fontId="3" fillId="0" borderId="2" xfId="1" applyNumberFormat="1" applyFont="1" applyBorder="1" applyAlignment="1">
      <alignment horizontal="center"/>
    </xf>
    <xf numFmtId="0" fontId="3" fillId="4" borderId="2" xfId="1" applyNumberFormat="1" applyFont="1" applyFill="1" applyBorder="1" applyAlignment="1">
      <alignment horizontal="center"/>
    </xf>
    <xf numFmtId="1" fontId="12" fillId="0" borderId="1" xfId="0" applyNumberFormat="1" applyFont="1" applyBorder="1" applyAlignment="1">
      <alignment horizontal="center" vertical="center"/>
    </xf>
    <xf numFmtId="164" fontId="27" fillId="18" borderId="28" xfId="0" applyFont="1" applyFill="1" applyBorder="1" applyAlignment="1">
      <alignment horizontal="center"/>
    </xf>
    <xf numFmtId="164" fontId="21" fillId="4" borderId="1" xfId="0" applyFont="1" applyFill="1" applyBorder="1"/>
    <xf numFmtId="0" fontId="14" fillId="0" borderId="17" xfId="0" applyNumberFormat="1" applyFont="1" applyBorder="1"/>
    <xf numFmtId="0" fontId="14" fillId="4" borderId="2" xfId="0" applyNumberFormat="1" applyFont="1" applyFill="1" applyBorder="1" applyAlignment="1">
      <alignment horizontal="left"/>
    </xf>
    <xf numFmtId="0" fontId="14" fillId="0" borderId="9" xfId="0" applyNumberFormat="1" applyFont="1" applyBorder="1"/>
    <xf numFmtId="0" fontId="14" fillId="0" borderId="0" xfId="0" applyNumberFormat="1" applyFont="1" applyAlignment="1">
      <alignment horizontal="center"/>
    </xf>
    <xf numFmtId="1" fontId="14" fillId="4" borderId="2" xfId="0" applyNumberFormat="1" applyFont="1" applyFill="1" applyBorder="1" applyAlignment="1">
      <alignment horizontal="center"/>
    </xf>
    <xf numFmtId="1" fontId="14" fillId="4" borderId="9" xfId="0" applyNumberFormat="1" applyFont="1" applyFill="1" applyBorder="1" applyAlignment="1">
      <alignment horizontal="center" vertical="center"/>
    </xf>
    <xf numFmtId="1" fontId="21" fillId="4" borderId="17" xfId="0" applyNumberFormat="1" applyFont="1" applyFill="1" applyBorder="1" applyAlignment="1">
      <alignment horizontal="center"/>
    </xf>
    <xf numFmtId="1" fontId="21" fillId="4" borderId="38" xfId="0" applyNumberFormat="1" applyFont="1" applyFill="1" applyBorder="1" applyAlignment="1">
      <alignment horizontal="center"/>
    </xf>
    <xf numFmtId="1" fontId="21" fillId="4" borderId="6" xfId="0" applyNumberFormat="1" applyFont="1" applyFill="1" applyBorder="1" applyAlignment="1">
      <alignment horizontal="center"/>
    </xf>
    <xf numFmtId="1" fontId="21" fillId="4" borderId="35" xfId="0" applyNumberFormat="1" applyFont="1" applyFill="1" applyBorder="1" applyAlignment="1">
      <alignment horizontal="center"/>
    </xf>
    <xf numFmtId="0" fontId="0" fillId="4" borderId="20" xfId="0" applyNumberFormat="1" applyFill="1" applyBorder="1" applyAlignment="1">
      <alignment horizontal="center"/>
    </xf>
    <xf numFmtId="1" fontId="15" fillId="0" borderId="1" xfId="0" applyNumberFormat="1" applyFont="1" applyBorder="1" applyAlignment="1">
      <alignment horizontal="center" vertical="center"/>
    </xf>
    <xf numFmtId="1" fontId="20" fillId="0" borderId="1" xfId="0" applyNumberFormat="1" applyFont="1" applyBorder="1" applyAlignment="1">
      <alignment horizontal="center"/>
    </xf>
    <xf numFmtId="0" fontId="20" fillId="0" borderId="37" xfId="0" applyNumberFormat="1" applyFont="1" applyBorder="1" applyAlignment="1">
      <alignment horizontal="center" vertical="center"/>
    </xf>
    <xf numFmtId="16" fontId="27" fillId="18" borderId="28" xfId="0" applyNumberFormat="1" applyFont="1" applyFill="1" applyBorder="1" applyAlignment="1">
      <alignment horizontal="center"/>
    </xf>
    <xf numFmtId="0" fontId="11" fillId="0" borderId="2" xfId="0" applyNumberFormat="1" applyFont="1" applyBorder="1" applyAlignment="1">
      <alignment horizontal="center"/>
    </xf>
    <xf numFmtId="0" fontId="21" fillId="0" borderId="0" xfId="0" applyNumberFormat="1" applyFont="1" applyAlignment="1">
      <alignment horizontal="left" vertical="center"/>
    </xf>
    <xf numFmtId="0" fontId="3" fillId="0" borderId="57" xfId="0" applyNumberFormat="1" applyFont="1" applyBorder="1" applyAlignment="1">
      <alignment horizontal="center"/>
    </xf>
    <xf numFmtId="0" fontId="3" fillId="0" borderId="8" xfId="0" applyNumberFormat="1" applyFont="1" applyBorder="1" applyAlignment="1">
      <alignment horizontal="center"/>
    </xf>
    <xf numFmtId="0" fontId="3" fillId="0" borderId="10" xfId="0" applyNumberFormat="1" applyFont="1" applyBorder="1" applyAlignment="1">
      <alignment horizontal="center"/>
    </xf>
    <xf numFmtId="165" fontId="21" fillId="0" borderId="58" xfId="0" applyNumberFormat="1" applyFont="1" applyBorder="1" applyAlignment="1">
      <alignment horizontal="center"/>
    </xf>
    <xf numFmtId="0" fontId="10" fillId="0" borderId="0" xfId="0" applyNumberFormat="1" applyFont="1" applyAlignment="1">
      <alignment horizontal="left"/>
    </xf>
    <xf numFmtId="1" fontId="10" fillId="0" borderId="0" xfId="0" applyNumberFormat="1" applyFont="1" applyAlignment="1">
      <alignment horizontal="center"/>
    </xf>
    <xf numFmtId="16" fontId="23" fillId="16" borderId="30" xfId="0" quotePrefix="1" applyNumberFormat="1" applyFont="1" applyFill="1" applyBorder="1" applyAlignment="1">
      <alignment horizontal="center"/>
    </xf>
    <xf numFmtId="16" fontId="23" fillId="16" borderId="4" xfId="0" quotePrefix="1" applyNumberFormat="1" applyFont="1" applyFill="1" applyBorder="1" applyAlignment="1">
      <alignment horizontal="center"/>
    </xf>
    <xf numFmtId="16" fontId="11" fillId="2" borderId="4" xfId="0" quotePrefix="1" applyNumberFormat="1" applyFont="1" applyFill="1" applyBorder="1" applyAlignment="1">
      <alignment horizontal="center"/>
    </xf>
    <xf numFmtId="16" fontId="11" fillId="2" borderId="26" xfId="0" quotePrefix="1" applyNumberFormat="1" applyFont="1" applyFill="1" applyBorder="1" applyAlignment="1">
      <alignment horizontal="center"/>
    </xf>
    <xf numFmtId="16" fontId="11" fillId="2" borderId="34" xfId="0" quotePrefix="1" applyNumberFormat="1" applyFont="1" applyFill="1" applyBorder="1" applyAlignment="1">
      <alignment horizontal="center"/>
    </xf>
    <xf numFmtId="1" fontId="14" fillId="0" borderId="2" xfId="0" applyNumberFormat="1" applyFont="1" applyBorder="1" applyAlignment="1">
      <alignment horizontal="center"/>
    </xf>
    <xf numFmtId="0" fontId="2" fillId="4" borderId="1" xfId="0" applyNumberFormat="1" applyFont="1" applyFill="1" applyBorder="1" applyAlignment="1">
      <alignment horizontal="left"/>
    </xf>
    <xf numFmtId="164" fontId="11" fillId="2" borderId="26" xfId="0" applyFont="1" applyFill="1" applyBorder="1" applyAlignment="1">
      <alignment horizontal="center"/>
    </xf>
    <xf numFmtId="164" fontId="11" fillId="2" borderId="18" xfId="0" applyFont="1" applyFill="1" applyBorder="1" applyAlignment="1">
      <alignment horizontal="center"/>
    </xf>
    <xf numFmtId="16" fontId="11" fillId="2" borderId="30" xfId="0" quotePrefix="1" applyNumberFormat="1" applyFont="1" applyFill="1" applyBorder="1" applyAlignment="1">
      <alignment horizontal="center"/>
    </xf>
    <xf numFmtId="16" fontId="11" fillId="2" borderId="32" xfId="0" quotePrefix="1" applyNumberFormat="1" applyFont="1" applyFill="1" applyBorder="1" applyAlignment="1">
      <alignment horizontal="center"/>
    </xf>
    <xf numFmtId="164" fontId="11" fillId="2" borderId="29" xfId="0" applyFont="1" applyFill="1" applyBorder="1" applyAlignment="1">
      <alignment horizontal="center"/>
    </xf>
    <xf numFmtId="0" fontId="22" fillId="0" borderId="57" xfId="0" applyNumberFormat="1" applyFont="1" applyBorder="1" applyAlignment="1">
      <alignment horizontal="center"/>
    </xf>
    <xf numFmtId="0" fontId="5" fillId="0" borderId="6" xfId="0" applyNumberFormat="1" applyFont="1" applyBorder="1" applyAlignment="1">
      <alignment horizontal="center"/>
    </xf>
    <xf numFmtId="1" fontId="5" fillId="0" borderId="6" xfId="0" applyNumberFormat="1" applyFont="1" applyBorder="1" applyAlignment="1">
      <alignment horizontal="center"/>
    </xf>
    <xf numFmtId="164" fontId="5" fillId="0" borderId="6" xfId="0" applyFont="1" applyBorder="1"/>
    <xf numFmtId="0" fontId="5" fillId="0" borderId="6" xfId="0" applyNumberFormat="1" applyFont="1" applyBorder="1"/>
    <xf numFmtId="0" fontId="21" fillId="0" borderId="6" xfId="0" applyNumberFormat="1" applyFont="1" applyBorder="1" applyAlignment="1">
      <alignment horizontal="center"/>
    </xf>
    <xf numFmtId="0" fontId="15" fillId="0" borderId="2" xfId="0" applyNumberFormat="1" applyFont="1" applyBorder="1" applyAlignment="1">
      <alignment horizontal="center" vertical="center"/>
    </xf>
    <xf numFmtId="0" fontId="14" fillId="0" borderId="2" xfId="0" applyNumberFormat="1" applyFont="1" applyBorder="1" applyAlignment="1">
      <alignment horizontal="left"/>
    </xf>
    <xf numFmtId="3" fontId="15" fillId="0" borderId="1" xfId="0" applyNumberFormat="1" applyFont="1" applyBorder="1" applyAlignment="1">
      <alignment horizontal="center"/>
    </xf>
    <xf numFmtId="3" fontId="11" fillId="0" borderId="1" xfId="0" applyNumberFormat="1" applyFont="1" applyBorder="1" applyAlignment="1">
      <alignment horizontal="center"/>
    </xf>
    <xf numFmtId="0" fontId="22" fillId="0" borderId="6" xfId="0" applyNumberFormat="1" applyFont="1" applyBorder="1" applyAlignment="1">
      <alignment horizontal="center"/>
    </xf>
    <xf numFmtId="0" fontId="14" fillId="0" borderId="6" xfId="0" applyNumberFormat="1" applyFont="1" applyBorder="1" applyAlignment="1">
      <alignment horizontal="center"/>
    </xf>
    <xf numFmtId="0" fontId="15" fillId="0" borderId="56" xfId="0" applyNumberFormat="1" applyFont="1" applyBorder="1" applyAlignment="1">
      <alignment horizontal="center"/>
    </xf>
    <xf numFmtId="0" fontId="21" fillId="0" borderId="57" xfId="0" applyNumberFormat="1" applyFont="1" applyBorder="1" applyAlignment="1">
      <alignment horizontal="left"/>
    </xf>
    <xf numFmtId="3" fontId="15" fillId="0" borderId="1" xfId="0" applyNumberFormat="1" applyFont="1" applyBorder="1" applyAlignment="1">
      <alignment horizontal="center" vertical="center"/>
    </xf>
    <xf numFmtId="0" fontId="5" fillId="0" borderId="2" xfId="0" applyNumberFormat="1" applyFont="1" applyBorder="1" applyAlignment="1">
      <alignment horizontal="left"/>
    </xf>
    <xf numFmtId="0" fontId="22" fillId="0" borderId="17" xfId="0" applyNumberFormat="1" applyFont="1" applyBorder="1" applyAlignment="1">
      <alignment horizontal="center"/>
    </xf>
    <xf numFmtId="0" fontId="5" fillId="0" borderId="2" xfId="0" applyNumberFormat="1" applyFont="1" applyBorder="1"/>
    <xf numFmtId="0" fontId="5" fillId="0" borderId="17" xfId="0" applyNumberFormat="1" applyFont="1" applyBorder="1" applyAlignment="1">
      <alignment horizontal="center"/>
    </xf>
    <xf numFmtId="0" fontId="35" fillId="0" borderId="27" xfId="0" applyNumberFormat="1" applyFont="1" applyBorder="1" applyAlignment="1">
      <alignment horizontal="center"/>
    </xf>
    <xf numFmtId="0" fontId="21" fillId="0" borderId="54" xfId="0" applyNumberFormat="1" applyFont="1" applyBorder="1"/>
    <xf numFmtId="0" fontId="2" fillId="0" borderId="6" xfId="0" applyNumberFormat="1" applyFont="1" applyBorder="1"/>
    <xf numFmtId="0" fontId="21" fillId="0" borderId="5" xfId="0" applyNumberFormat="1" applyFont="1" applyBorder="1"/>
    <xf numFmtId="0" fontId="22" fillId="0" borderId="53" xfId="0" applyNumberFormat="1" applyFont="1" applyBorder="1" applyAlignment="1">
      <alignment horizontal="center"/>
    </xf>
    <xf numFmtId="0" fontId="21" fillId="0" borderId="25" xfId="0" applyNumberFormat="1" applyFont="1" applyBorder="1" applyAlignment="1">
      <alignment horizontal="center"/>
    </xf>
    <xf numFmtId="0" fontId="2" fillId="0" borderId="17" xfId="0" applyNumberFormat="1" applyFont="1" applyBorder="1" applyAlignment="1">
      <alignment horizontal="left"/>
    </xf>
    <xf numFmtId="0" fontId="0" fillId="0" borderId="17" xfId="0" applyNumberFormat="1" applyBorder="1" applyAlignment="1">
      <alignment horizontal="center"/>
    </xf>
    <xf numFmtId="1" fontId="5" fillId="0" borderId="17" xfId="0" applyNumberFormat="1" applyFont="1" applyBorder="1" applyAlignment="1">
      <alignment horizontal="center"/>
    </xf>
    <xf numFmtId="1" fontId="0" fillId="0" borderId="17" xfId="0" applyNumberFormat="1" applyBorder="1" applyAlignment="1">
      <alignment horizontal="center"/>
    </xf>
    <xf numFmtId="0" fontId="2" fillId="0" borderId="6" xfId="0" applyNumberFormat="1" applyFont="1" applyBorder="1" applyAlignment="1">
      <alignment horizontal="left"/>
    </xf>
    <xf numFmtId="0" fontId="36" fillId="0" borderId="1" xfId="0" applyNumberFormat="1" applyFont="1" applyBorder="1" applyAlignment="1">
      <alignment horizontal="center"/>
    </xf>
    <xf numFmtId="1" fontId="20" fillId="0" borderId="2" xfId="0" applyNumberFormat="1" applyFont="1" applyBorder="1" applyAlignment="1">
      <alignment horizontal="center"/>
    </xf>
    <xf numFmtId="0" fontId="21" fillId="0" borderId="40" xfId="0" applyNumberFormat="1" applyFont="1" applyBorder="1" applyAlignment="1">
      <alignment horizontal="center" vertical="center"/>
    </xf>
    <xf numFmtId="164" fontId="5" fillId="0" borderId="0" xfId="0" applyFont="1" applyAlignment="1">
      <alignment horizontal="center" vertical="top"/>
    </xf>
    <xf numFmtId="164" fontId="19" fillId="14" borderId="3" xfId="0" applyFont="1" applyFill="1" applyBorder="1" applyAlignment="1">
      <alignment horizontal="center"/>
    </xf>
    <xf numFmtId="164" fontId="19" fillId="14" borderId="26" xfId="0" applyFont="1" applyFill="1" applyBorder="1" applyAlignment="1">
      <alignment horizontal="center"/>
    </xf>
    <xf numFmtId="16" fontId="19" fillId="14" borderId="18" xfId="0" quotePrefix="1" applyNumberFormat="1" applyFont="1" applyFill="1" applyBorder="1" applyAlignment="1">
      <alignment horizontal="center"/>
    </xf>
    <xf numFmtId="0" fontId="15" fillId="0" borderId="0" xfId="0" applyNumberFormat="1" applyFont="1" applyAlignment="1">
      <alignment horizontal="center"/>
    </xf>
    <xf numFmtId="0" fontId="21" fillId="0" borderId="0" xfId="0" applyNumberFormat="1" applyFont="1" applyAlignment="1">
      <alignment horizontal="left"/>
    </xf>
    <xf numFmtId="0" fontId="14" fillId="4" borderId="0" xfId="0" applyNumberFormat="1" applyFont="1" applyFill="1" applyAlignment="1">
      <alignment horizontal="center"/>
    </xf>
    <xf numFmtId="1" fontId="14" fillId="4" borderId="0" xfId="0" applyNumberFormat="1" applyFont="1" applyFill="1" applyAlignment="1">
      <alignment horizontal="center"/>
    </xf>
    <xf numFmtId="1" fontId="14" fillId="0" borderId="0" xfId="0" applyNumberFormat="1" applyFont="1" applyAlignment="1">
      <alignment horizontal="center"/>
    </xf>
    <xf numFmtId="0" fontId="3" fillId="0" borderId="0" xfId="0" applyNumberFormat="1" applyFont="1" applyAlignment="1">
      <alignment horizontal="center"/>
    </xf>
    <xf numFmtId="165" fontId="21" fillId="0" borderId="17" xfId="0" applyNumberFormat="1" applyFont="1" applyBorder="1" applyAlignment="1">
      <alignment horizontal="center"/>
    </xf>
    <xf numFmtId="165" fontId="21" fillId="0" borderId="1" xfId="0" applyNumberFormat="1" applyFont="1" applyBorder="1" applyAlignment="1">
      <alignment horizontal="center"/>
    </xf>
    <xf numFmtId="164" fontId="27" fillId="18" borderId="14" xfId="0" applyFont="1" applyFill="1" applyBorder="1" applyAlignment="1">
      <alignment horizontal="center"/>
    </xf>
    <xf numFmtId="164" fontId="18" fillId="0" borderId="0" xfId="0" applyFont="1" applyAlignment="1">
      <alignment horizontal="center" vertical="center"/>
    </xf>
    <xf numFmtId="164" fontId="1" fillId="0" borderId="0" xfId="0" applyFont="1" applyAlignment="1">
      <alignment horizontal="center" vertical="center"/>
    </xf>
    <xf numFmtId="164" fontId="5" fillId="0" borderId="0" xfId="0" applyFont="1" applyAlignment="1">
      <alignment horizontal="center"/>
    </xf>
    <xf numFmtId="0" fontId="18" fillId="0" borderId="0" xfId="0" applyNumberFormat="1" applyFont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5" fillId="0" borderId="0" xfId="0" applyNumberFormat="1" applyFont="1" applyAlignment="1">
      <alignment horizontal="center"/>
    </xf>
    <xf numFmtId="0" fontId="5" fillId="0" borderId="0" xfId="0" applyNumberFormat="1" applyFont="1" applyAlignment="1">
      <alignment horizontal="center" vertical="center"/>
    </xf>
    <xf numFmtId="0" fontId="5" fillId="0" borderId="55" xfId="0" applyNumberFormat="1" applyFont="1" applyBorder="1" applyAlignment="1">
      <alignment horizontal="center" vertical="center"/>
    </xf>
    <xf numFmtId="0" fontId="19" fillId="6" borderId="9" xfId="1" applyNumberFormat="1" applyFont="1" applyFill="1" applyBorder="1" applyAlignment="1">
      <alignment horizontal="center"/>
    </xf>
    <xf numFmtId="164" fontId="5" fillId="0" borderId="55" xfId="0" applyFont="1" applyBorder="1" applyAlignment="1">
      <alignment horizontal="center" vertical="top"/>
    </xf>
    <xf numFmtId="164" fontId="31" fillId="0" borderId="0" xfId="0" applyFont="1"/>
    <xf numFmtId="0" fontId="21" fillId="0" borderId="61" xfId="0" applyNumberFormat="1" applyFont="1" applyBorder="1"/>
    <xf numFmtId="0" fontId="21" fillId="4" borderId="25" xfId="0" applyNumberFormat="1" applyFont="1" applyFill="1" applyBorder="1"/>
    <xf numFmtId="0" fontId="5" fillId="4" borderId="2" xfId="0" applyNumberFormat="1" applyFont="1" applyFill="1" applyBorder="1"/>
    <xf numFmtId="0" fontId="21" fillId="0" borderId="62" xfId="0" applyNumberFormat="1" applyFont="1" applyBorder="1"/>
    <xf numFmtId="0" fontId="21" fillId="0" borderId="25" xfId="0" applyNumberFormat="1" applyFont="1" applyBorder="1"/>
    <xf numFmtId="0" fontId="2" fillId="0" borderId="2" xfId="0" applyNumberFormat="1" applyFont="1" applyBorder="1"/>
    <xf numFmtId="16" fontId="23" fillId="13" borderId="18" xfId="0" applyNumberFormat="1" applyFont="1" applyFill="1" applyBorder="1" applyAlignment="1">
      <alignment horizontal="center"/>
    </xf>
    <xf numFmtId="164" fontId="19" fillId="14" borderId="32" xfId="0" applyFont="1" applyFill="1" applyBorder="1" applyAlignment="1">
      <alignment horizontal="center"/>
    </xf>
    <xf numFmtId="0" fontId="21" fillId="4" borderId="2" xfId="0" applyNumberFormat="1" applyFont="1" applyFill="1" applyBorder="1"/>
    <xf numFmtId="164" fontId="5" fillId="0" borderId="0" xfId="0" applyFont="1" applyAlignment="1">
      <alignment horizontal="center" vertical="center"/>
    </xf>
    <xf numFmtId="164" fontId="5" fillId="0" borderId="55" xfId="0" applyFont="1" applyBorder="1" applyAlignment="1">
      <alignment horizontal="center" vertical="center"/>
    </xf>
    <xf numFmtId="164" fontId="25" fillId="0" borderId="16" xfId="0" applyFont="1" applyBorder="1" applyAlignment="1">
      <alignment horizontal="center"/>
    </xf>
    <xf numFmtId="16" fontId="11" fillId="12" borderId="13" xfId="0" applyNumberFormat="1" applyFont="1" applyFill="1" applyBorder="1" applyAlignment="1">
      <alignment horizontal="center" vertical="center"/>
    </xf>
    <xf numFmtId="164" fontId="11" fillId="2" borderId="30" xfId="0" applyFont="1" applyFill="1" applyBorder="1" applyAlignment="1">
      <alignment horizontal="center"/>
    </xf>
    <xf numFmtId="0" fontId="3" fillId="0" borderId="1" xfId="0" applyNumberFormat="1" applyFont="1" applyBorder="1" applyAlignment="1">
      <alignment horizontal="center"/>
    </xf>
    <xf numFmtId="164" fontId="2" fillId="0" borderId="16" xfId="0" applyFont="1" applyBorder="1" applyAlignment="1">
      <alignment horizontal="center"/>
    </xf>
    <xf numFmtId="164" fontId="29" fillId="0" borderId="16" xfId="0" applyFont="1" applyBorder="1" applyAlignment="1">
      <alignment horizontal="center"/>
    </xf>
    <xf numFmtId="164" fontId="3" fillId="0" borderId="17" xfId="1" applyFont="1" applyBorder="1" applyAlignment="1">
      <alignment horizontal="center"/>
    </xf>
    <xf numFmtId="1" fontId="21" fillId="4" borderId="45" xfId="0" applyNumberFormat="1" applyFont="1" applyFill="1" applyBorder="1" applyAlignment="1">
      <alignment horizontal="left"/>
    </xf>
    <xf numFmtId="0" fontId="21" fillId="4" borderId="47" xfId="0" applyNumberFormat="1" applyFont="1" applyFill="1" applyBorder="1" applyAlignment="1">
      <alignment horizontal="left"/>
    </xf>
    <xf numFmtId="0" fontId="21" fillId="4" borderId="45" xfId="0" applyNumberFormat="1" applyFont="1" applyFill="1" applyBorder="1" applyAlignment="1">
      <alignment horizontal="left"/>
    </xf>
    <xf numFmtId="164" fontId="19" fillId="18" borderId="12" xfId="0" applyFont="1" applyFill="1" applyBorder="1" applyAlignment="1">
      <alignment horizontal="center" vertical="center"/>
    </xf>
    <xf numFmtId="1" fontId="21" fillId="4" borderId="1" xfId="0" applyNumberFormat="1" applyFont="1" applyFill="1" applyBorder="1" applyAlignment="1">
      <alignment horizontal="left"/>
    </xf>
    <xf numFmtId="0" fontId="10" fillId="4" borderId="45" xfId="0" applyNumberFormat="1" applyFont="1" applyFill="1" applyBorder="1" applyAlignment="1">
      <alignment horizontal="left"/>
    </xf>
    <xf numFmtId="0" fontId="26" fillId="18" borderId="12" xfId="0" applyNumberFormat="1" applyFont="1" applyFill="1" applyBorder="1" applyAlignment="1">
      <alignment horizontal="center"/>
    </xf>
    <xf numFmtId="0" fontId="10" fillId="4" borderId="1" xfId="0" applyNumberFormat="1" applyFont="1" applyFill="1" applyBorder="1" applyAlignment="1">
      <alignment horizontal="left"/>
    </xf>
    <xf numFmtId="16" fontId="3" fillId="0" borderId="1" xfId="1" quotePrefix="1" applyNumberFormat="1" applyFont="1" applyBorder="1" applyAlignment="1">
      <alignment horizontal="center"/>
    </xf>
    <xf numFmtId="0" fontId="14" fillId="4" borderId="1" xfId="0" applyNumberFormat="1" applyFont="1" applyFill="1" applyBorder="1" applyAlignment="1">
      <alignment horizontal="right"/>
    </xf>
    <xf numFmtId="0" fontId="14" fillId="0" borderId="1" xfId="0" applyNumberFormat="1" applyFont="1" applyBorder="1" applyAlignment="1">
      <alignment horizontal="right"/>
    </xf>
    <xf numFmtId="0" fontId="14" fillId="0" borderId="9" xfId="0" applyNumberFormat="1" applyFont="1" applyBorder="1" applyAlignment="1">
      <alignment horizontal="right"/>
    </xf>
    <xf numFmtId="0" fontId="14" fillId="0" borderId="2" xfId="0" applyNumberFormat="1" applyFont="1" applyBorder="1" applyAlignment="1">
      <alignment horizontal="right"/>
    </xf>
    <xf numFmtId="16" fontId="3" fillId="0" borderId="1" xfId="1" applyNumberFormat="1" applyFont="1" applyBorder="1" applyAlignment="1">
      <alignment horizontal="center"/>
    </xf>
    <xf numFmtId="0" fontId="21" fillId="0" borderId="61" xfId="0" applyNumberFormat="1" applyFont="1" applyBorder="1" applyAlignment="1">
      <alignment horizontal="left"/>
    </xf>
    <xf numFmtId="0" fontId="21" fillId="4" borderId="25" xfId="0" applyNumberFormat="1" applyFont="1" applyFill="1" applyBorder="1" applyAlignment="1">
      <alignment horizontal="left"/>
    </xf>
    <xf numFmtId="0" fontId="14" fillId="0" borderId="25" xfId="0" applyNumberFormat="1" applyFont="1" applyBorder="1" applyAlignment="1">
      <alignment horizontal="left"/>
    </xf>
    <xf numFmtId="164" fontId="14" fillId="4" borderId="2" xfId="0" applyFont="1" applyFill="1" applyBorder="1"/>
    <xf numFmtId="164" fontId="14" fillId="4" borderId="2" xfId="0" applyFont="1" applyFill="1" applyBorder="1" applyAlignment="1">
      <alignment horizontal="center"/>
    </xf>
    <xf numFmtId="164" fontId="14" fillId="4" borderId="2" xfId="0" applyFont="1" applyFill="1" applyBorder="1" applyAlignment="1">
      <alignment horizontal="center" vertical="center"/>
    </xf>
    <xf numFmtId="164" fontId="19" fillId="19" borderId="24" xfId="0" applyFont="1" applyFill="1" applyBorder="1" applyAlignment="1">
      <alignment horizontal="center"/>
    </xf>
    <xf numFmtId="164" fontId="19" fillId="19" borderId="0" xfId="0" applyFont="1" applyFill="1" applyAlignment="1">
      <alignment horizontal="center"/>
    </xf>
    <xf numFmtId="0" fontId="20" fillId="0" borderId="63" xfId="0" applyNumberFormat="1" applyFont="1" applyBorder="1" applyAlignment="1">
      <alignment horizontal="center"/>
    </xf>
    <xf numFmtId="1" fontId="21" fillId="0" borderId="17" xfId="0" applyNumberFormat="1" applyFont="1" applyBorder="1" applyAlignment="1">
      <alignment horizontal="center"/>
    </xf>
    <xf numFmtId="1" fontId="21" fillId="0" borderId="0" xfId="0" applyNumberFormat="1" applyFont="1" applyAlignment="1">
      <alignment horizontal="center"/>
    </xf>
    <xf numFmtId="0" fontId="19" fillId="18" borderId="60" xfId="0" applyNumberFormat="1" applyFont="1" applyFill="1" applyBorder="1" applyAlignment="1">
      <alignment horizontal="center"/>
    </xf>
    <xf numFmtId="164" fontId="27" fillId="18" borderId="7" xfId="0" applyFont="1" applyFill="1" applyBorder="1" applyAlignment="1">
      <alignment horizontal="center"/>
    </xf>
    <xf numFmtId="164" fontId="19" fillId="18" borderId="7" xfId="0" applyFont="1" applyFill="1" applyBorder="1" applyAlignment="1">
      <alignment horizontal="center"/>
    </xf>
    <xf numFmtId="1" fontId="27" fillId="18" borderId="7" xfId="0" applyNumberFormat="1" applyFont="1" applyFill="1" applyBorder="1" applyAlignment="1">
      <alignment horizontal="center"/>
    </xf>
    <xf numFmtId="164" fontId="27" fillId="18" borderId="48" xfId="0" applyFont="1" applyFill="1" applyBorder="1" applyAlignment="1">
      <alignment horizontal="center"/>
    </xf>
    <xf numFmtId="16" fontId="27" fillId="18" borderId="48" xfId="0" applyNumberFormat="1" applyFont="1" applyFill="1" applyBorder="1" applyAlignment="1">
      <alignment horizontal="center"/>
    </xf>
    <xf numFmtId="0" fontId="20" fillId="0" borderId="64" xfId="0" applyNumberFormat="1" applyFont="1" applyBorder="1" applyAlignment="1">
      <alignment horizontal="center"/>
    </xf>
    <xf numFmtId="164" fontId="14" fillId="0" borderId="58" xfId="0" applyFont="1" applyBorder="1"/>
    <xf numFmtId="1" fontId="21" fillId="0" borderId="58" xfId="0" applyNumberFormat="1" applyFont="1" applyBorder="1" applyAlignment="1">
      <alignment horizontal="center"/>
    </xf>
    <xf numFmtId="1" fontId="21" fillId="0" borderId="16" xfId="0" applyNumberFormat="1" applyFont="1" applyBorder="1" applyAlignment="1">
      <alignment horizontal="center"/>
    </xf>
    <xf numFmtId="0" fontId="21" fillId="0" borderId="41" xfId="0" applyNumberFormat="1" applyFont="1" applyBorder="1" applyAlignment="1">
      <alignment horizontal="center"/>
    </xf>
    <xf numFmtId="1" fontId="14" fillId="0" borderId="2" xfId="0" applyNumberFormat="1" applyFont="1" applyBorder="1" applyAlignment="1">
      <alignment horizontal="center" vertical="center"/>
    </xf>
    <xf numFmtId="164" fontId="21" fillId="0" borderId="6" xfId="0" applyFont="1" applyBorder="1" applyAlignment="1">
      <alignment horizontal="left"/>
    </xf>
    <xf numFmtId="0" fontId="21" fillId="0" borderId="6" xfId="0" applyNumberFormat="1" applyFont="1" applyBorder="1" applyAlignment="1">
      <alignment horizontal="left"/>
    </xf>
    <xf numFmtId="1" fontId="21" fillId="0" borderId="6" xfId="0" applyNumberFormat="1" applyFont="1" applyBorder="1" applyAlignment="1">
      <alignment horizontal="center" vertical="center"/>
    </xf>
    <xf numFmtId="1" fontId="21" fillId="4" borderId="6" xfId="0" applyNumberFormat="1" applyFont="1" applyFill="1" applyBorder="1" applyAlignment="1">
      <alignment horizontal="center" vertical="center"/>
    </xf>
    <xf numFmtId="1" fontId="5" fillId="0" borderId="2" xfId="0" applyNumberFormat="1" applyFont="1" applyBorder="1" applyAlignment="1">
      <alignment horizontal="center"/>
    </xf>
    <xf numFmtId="1" fontId="21" fillId="4" borderId="35" xfId="0" applyNumberFormat="1" applyFont="1" applyFill="1" applyBorder="1" applyAlignment="1">
      <alignment horizontal="center" vertical="center"/>
    </xf>
    <xf numFmtId="3" fontId="19" fillId="18" borderId="12" xfId="0" applyNumberFormat="1" applyFont="1" applyFill="1" applyBorder="1" applyAlignment="1">
      <alignment horizontal="center"/>
    </xf>
    <xf numFmtId="164" fontId="19" fillId="18" borderId="12" xfId="0" applyFont="1" applyFill="1" applyBorder="1" applyAlignment="1">
      <alignment horizontal="center"/>
    </xf>
    <xf numFmtId="1" fontId="14" fillId="0" borderId="11" xfId="0" applyNumberFormat="1" applyFont="1" applyBorder="1" applyAlignment="1">
      <alignment horizontal="center" vertical="center"/>
    </xf>
    <xf numFmtId="1" fontId="21" fillId="0" borderId="11" xfId="0" applyNumberFormat="1" applyFont="1" applyBorder="1" applyAlignment="1">
      <alignment horizontal="center" vertical="center"/>
    </xf>
    <xf numFmtId="1" fontId="21" fillId="0" borderId="39" xfId="0" applyNumberFormat="1" applyFont="1" applyBorder="1" applyAlignment="1">
      <alignment horizontal="center" vertical="center"/>
    </xf>
    <xf numFmtId="1" fontId="21" fillId="4" borderId="39" xfId="0" applyNumberFormat="1" applyFont="1" applyFill="1" applyBorder="1" applyAlignment="1">
      <alignment horizontal="center" vertical="center"/>
    </xf>
    <xf numFmtId="1" fontId="14" fillId="4" borderId="6" xfId="0" applyNumberFormat="1" applyFont="1" applyFill="1" applyBorder="1" applyAlignment="1">
      <alignment horizontal="center" vertical="center"/>
    </xf>
    <xf numFmtId="1" fontId="21" fillId="0" borderId="35" xfId="0" applyNumberFormat="1" applyFont="1" applyBorder="1" applyAlignment="1">
      <alignment horizontal="center" vertical="center"/>
    </xf>
    <xf numFmtId="164" fontId="14" fillId="0" borderId="6" xfId="0" applyFont="1" applyBorder="1"/>
    <xf numFmtId="0" fontId="14" fillId="0" borderId="6" xfId="0" applyNumberFormat="1" applyFont="1" applyBorder="1"/>
    <xf numFmtId="1" fontId="21" fillId="0" borderId="6" xfId="0" applyNumberFormat="1" applyFont="1" applyBorder="1" applyAlignment="1">
      <alignment horizontal="center"/>
    </xf>
    <xf numFmtId="165" fontId="21" fillId="0" borderId="6" xfId="0" applyNumberFormat="1" applyFont="1" applyBorder="1" applyAlignment="1">
      <alignment horizontal="center"/>
    </xf>
    <xf numFmtId="1" fontId="21" fillId="0" borderId="35" xfId="0" applyNumberFormat="1" applyFont="1" applyBorder="1" applyAlignment="1">
      <alignment horizontal="center"/>
    </xf>
    <xf numFmtId="165" fontId="21" fillId="0" borderId="35" xfId="0" applyNumberFormat="1" applyFont="1" applyBorder="1" applyAlignment="1">
      <alignment horizontal="center"/>
    </xf>
    <xf numFmtId="0" fontId="21" fillId="4" borderId="54" xfId="0" applyNumberFormat="1" applyFont="1" applyFill="1" applyBorder="1"/>
    <xf numFmtId="0" fontId="21" fillId="4" borderId="61" xfId="0" applyNumberFormat="1" applyFont="1" applyFill="1" applyBorder="1"/>
    <xf numFmtId="0" fontId="21" fillId="0" borderId="2" xfId="0" applyNumberFormat="1" applyFont="1" applyBorder="1" applyAlignment="1">
      <alignment horizontal="center" vertical="top"/>
    </xf>
    <xf numFmtId="0" fontId="15" fillId="4" borderId="6" xfId="0" applyNumberFormat="1" applyFont="1" applyFill="1" applyBorder="1" applyAlignment="1">
      <alignment horizontal="center" vertical="center"/>
    </xf>
    <xf numFmtId="1" fontId="36" fillId="0" borderId="2" xfId="0" applyNumberFormat="1" applyFont="1" applyBorder="1" applyAlignment="1">
      <alignment horizontal="center"/>
    </xf>
    <xf numFmtId="164" fontId="14" fillId="0" borderId="0" xfId="0" applyFont="1" applyAlignment="1">
      <alignment horizontal="center"/>
    </xf>
    <xf numFmtId="1" fontId="14" fillId="0" borderId="1" xfId="0" applyNumberFormat="1" applyFont="1" applyBorder="1"/>
    <xf numFmtId="1" fontId="14" fillId="0" borderId="2" xfId="0" applyNumberFormat="1" applyFont="1" applyBorder="1"/>
    <xf numFmtId="0" fontId="14" fillId="0" borderId="1" xfId="0" applyNumberFormat="1" applyFont="1" applyBorder="1" applyAlignment="1">
      <alignment horizontal="center" vertical="top"/>
    </xf>
    <xf numFmtId="1" fontId="0" fillId="0" borderId="1" xfId="0" applyNumberFormat="1" applyBorder="1"/>
    <xf numFmtId="1" fontId="11" fillId="0" borderId="1" xfId="0" applyNumberFormat="1" applyFont="1" applyBorder="1" applyAlignment="1">
      <alignment horizontal="center" vertical="top"/>
    </xf>
    <xf numFmtId="0" fontId="21" fillId="4" borderId="2" xfId="0" applyNumberFormat="1" applyFont="1" applyFill="1" applyBorder="1" applyAlignment="1">
      <alignment horizontal="center" vertical="center"/>
    </xf>
    <xf numFmtId="0" fontId="20" fillId="4" borderId="0" xfId="0" applyNumberFormat="1" applyFont="1" applyFill="1" applyAlignment="1">
      <alignment horizontal="center"/>
    </xf>
    <xf numFmtId="0" fontId="21" fillId="0" borderId="0" xfId="0" applyNumberFormat="1" applyFont="1"/>
    <xf numFmtId="0" fontId="21" fillId="0" borderId="0" xfId="0" applyNumberFormat="1" applyFont="1" applyAlignment="1">
      <alignment horizontal="center"/>
    </xf>
    <xf numFmtId="164" fontId="37" fillId="19" borderId="4" xfId="0" applyFont="1" applyFill="1" applyBorder="1" applyAlignment="1">
      <alignment horizontal="center" vertical="center"/>
    </xf>
    <xf numFmtId="164" fontId="37" fillId="19" borderId="12" xfId="0" applyFont="1" applyFill="1" applyBorder="1" applyAlignment="1">
      <alignment horizontal="center" vertical="center"/>
    </xf>
    <xf numFmtId="164" fontId="37" fillId="19" borderId="41" xfId="0" applyFont="1" applyFill="1" applyBorder="1" applyAlignment="1">
      <alignment horizontal="center" vertical="center"/>
    </xf>
    <xf numFmtId="164" fontId="19" fillId="19" borderId="4" xfId="0" applyFont="1" applyFill="1" applyBorder="1" applyAlignment="1">
      <alignment horizontal="center" vertical="center"/>
    </xf>
    <xf numFmtId="164" fontId="38" fillId="19" borderId="4" xfId="0" applyFont="1" applyFill="1" applyBorder="1" applyAlignment="1">
      <alignment horizontal="center" vertical="center"/>
    </xf>
    <xf numFmtId="0" fontId="0" fillId="4" borderId="1" xfId="0" applyNumberFormat="1" applyFill="1" applyBorder="1" applyAlignment="1">
      <alignment horizontal="left"/>
    </xf>
    <xf numFmtId="164" fontId="0" fillId="0" borderId="1" xfId="0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21" fillId="0" borderId="6" xfId="0" applyNumberFormat="1" applyFont="1" applyBorder="1"/>
    <xf numFmtId="0" fontId="21" fillId="4" borderId="6" xfId="0" applyNumberFormat="1" applyFont="1" applyFill="1" applyBorder="1" applyAlignment="1">
      <alignment horizontal="center"/>
    </xf>
    <xf numFmtId="164" fontId="21" fillId="0" borderId="6" xfId="0" applyFont="1" applyBorder="1"/>
    <xf numFmtId="3" fontId="20" fillId="4" borderId="6" xfId="0" applyNumberFormat="1" applyFont="1" applyFill="1" applyBorder="1" applyAlignment="1">
      <alignment horizontal="center"/>
    </xf>
    <xf numFmtId="0" fontId="0" fillId="4" borderId="2" xfId="0" applyNumberFormat="1" applyFill="1" applyBorder="1" applyAlignment="1">
      <alignment horizontal="center"/>
    </xf>
    <xf numFmtId="3" fontId="22" fillId="4" borderId="6" xfId="0" applyNumberFormat="1" applyFont="1" applyFill="1" applyBorder="1" applyAlignment="1">
      <alignment horizontal="center"/>
    </xf>
    <xf numFmtId="0" fontId="2" fillId="0" borderId="1" xfId="1" applyNumberFormat="1" applyBorder="1" applyAlignment="1">
      <alignment horizontal="center"/>
    </xf>
    <xf numFmtId="0" fontId="14" fillId="0" borderId="17" xfId="0" applyNumberFormat="1" applyFont="1" applyBorder="1" applyAlignment="1">
      <alignment horizontal="left"/>
    </xf>
    <xf numFmtId="0" fontId="14" fillId="0" borderId="17" xfId="0" applyNumberFormat="1" applyFont="1" applyBorder="1" applyAlignment="1">
      <alignment horizontal="right"/>
    </xf>
    <xf numFmtId="0" fontId="15" fillId="0" borderId="6" xfId="0" applyNumberFormat="1" applyFont="1" applyBorder="1" applyAlignment="1">
      <alignment horizontal="center"/>
    </xf>
    <xf numFmtId="0" fontId="11" fillId="4" borderId="19" xfId="0" applyNumberFormat="1" applyFont="1" applyFill="1" applyBorder="1" applyAlignment="1">
      <alignment horizontal="center"/>
    </xf>
    <xf numFmtId="164" fontId="21" fillId="0" borderId="2" xfId="0" applyFont="1" applyBorder="1" applyAlignment="1">
      <alignment horizontal="left"/>
    </xf>
    <xf numFmtId="1" fontId="14" fillId="4" borderId="2" xfId="0" applyNumberFormat="1" applyFont="1" applyFill="1" applyBorder="1" applyAlignment="1">
      <alignment horizontal="center" vertical="center"/>
    </xf>
    <xf numFmtId="1" fontId="21" fillId="4" borderId="2" xfId="0" applyNumberFormat="1" applyFont="1" applyFill="1" applyBorder="1" applyAlignment="1">
      <alignment horizontal="center" vertical="center"/>
    </xf>
    <xf numFmtId="1" fontId="21" fillId="4" borderId="40" xfId="0" applyNumberFormat="1" applyFont="1" applyFill="1" applyBorder="1" applyAlignment="1">
      <alignment horizontal="center" vertical="center"/>
    </xf>
    <xf numFmtId="164" fontId="3" fillId="7" borderId="11" xfId="1" applyFont="1" applyFill="1" applyBorder="1" applyAlignment="1">
      <alignment horizontal="center"/>
    </xf>
    <xf numFmtId="16" fontId="3" fillId="7" borderId="11" xfId="1" applyNumberFormat="1" applyFont="1" applyFill="1" applyBorder="1" applyAlignment="1">
      <alignment horizontal="center"/>
    </xf>
    <xf numFmtId="16" fontId="3" fillId="7" borderId="11" xfId="1" quotePrefix="1" applyNumberFormat="1" applyFont="1" applyFill="1" applyBorder="1" applyAlignment="1">
      <alignment horizontal="center"/>
    </xf>
    <xf numFmtId="3" fontId="3" fillId="7" borderId="11" xfId="1" applyNumberFormat="1" applyFont="1" applyFill="1" applyBorder="1" applyAlignment="1">
      <alignment horizontal="center"/>
    </xf>
    <xf numFmtId="16" fontId="3" fillId="7" borderId="9" xfId="1" applyNumberFormat="1" applyFont="1" applyFill="1" applyBorder="1" applyAlignment="1">
      <alignment horizontal="center"/>
    </xf>
    <xf numFmtId="16" fontId="3" fillId="7" borderId="9" xfId="1" quotePrefix="1" applyNumberFormat="1" applyFont="1" applyFill="1" applyBorder="1" applyAlignment="1">
      <alignment horizontal="center"/>
    </xf>
    <xf numFmtId="3" fontId="3" fillId="7" borderId="9" xfId="1" applyNumberFormat="1" applyFont="1" applyFill="1" applyBorder="1" applyAlignment="1">
      <alignment horizontal="center"/>
    </xf>
    <xf numFmtId="164" fontId="3" fillId="20" borderId="11" xfId="1" applyFont="1" applyFill="1" applyBorder="1" applyAlignment="1">
      <alignment horizontal="center"/>
    </xf>
    <xf numFmtId="164" fontId="3" fillId="20" borderId="11" xfId="1" applyFont="1" applyFill="1" applyBorder="1" applyAlignment="1">
      <alignment horizontal="left"/>
    </xf>
    <xf numFmtId="16" fontId="3" fillId="20" borderId="11" xfId="1" applyNumberFormat="1" applyFont="1" applyFill="1" applyBorder="1" applyAlignment="1">
      <alignment horizontal="center"/>
    </xf>
    <xf numFmtId="164" fontId="19" fillId="21" borderId="11" xfId="1" applyFont="1" applyFill="1" applyBorder="1" applyAlignment="1">
      <alignment horizontal="center"/>
    </xf>
    <xf numFmtId="164" fontId="19" fillId="21" borderId="11" xfId="1" applyFont="1" applyFill="1" applyBorder="1" applyAlignment="1">
      <alignment horizontal="left"/>
    </xf>
    <xf numFmtId="16" fontId="19" fillId="21" borderId="11" xfId="1" applyNumberFormat="1" applyFont="1" applyFill="1" applyBorder="1" applyAlignment="1">
      <alignment horizontal="center"/>
    </xf>
    <xf numFmtId="164" fontId="19" fillId="21" borderId="59" xfId="1" applyFont="1" applyFill="1" applyBorder="1" applyAlignment="1">
      <alignment horizontal="center"/>
    </xf>
    <xf numFmtId="164" fontId="19" fillId="21" borderId="7" xfId="1" applyFont="1" applyFill="1" applyBorder="1" applyAlignment="1">
      <alignment horizontal="center"/>
    </xf>
    <xf numFmtId="16" fontId="19" fillId="21" borderId="7" xfId="1" applyNumberFormat="1" applyFont="1" applyFill="1" applyBorder="1" applyAlignment="1">
      <alignment horizontal="center"/>
    </xf>
    <xf numFmtId="16" fontId="19" fillId="21" borderId="7" xfId="1" quotePrefix="1" applyNumberFormat="1" applyFont="1" applyFill="1" applyBorder="1" applyAlignment="1">
      <alignment horizontal="center"/>
    </xf>
    <xf numFmtId="16" fontId="19" fillId="21" borderId="60" xfId="1" applyNumberFormat="1" applyFont="1" applyFill="1" applyBorder="1" applyAlignment="1">
      <alignment horizontal="center"/>
    </xf>
    <xf numFmtId="164" fontId="19" fillId="9" borderId="64" xfId="1" applyFont="1" applyFill="1" applyBorder="1" applyAlignment="1">
      <alignment horizontal="center"/>
    </xf>
    <xf numFmtId="164" fontId="19" fillId="9" borderId="58" xfId="1" applyFont="1" applyFill="1" applyBorder="1" applyAlignment="1">
      <alignment horizontal="center"/>
    </xf>
    <xf numFmtId="16" fontId="19" fillId="9" borderId="58" xfId="1" quotePrefix="1" applyNumberFormat="1" applyFont="1" applyFill="1" applyBorder="1" applyAlignment="1">
      <alignment horizontal="center"/>
    </xf>
    <xf numFmtId="16" fontId="19" fillId="9" borderId="58" xfId="1" quotePrefix="1" applyNumberFormat="1" applyFont="1" applyFill="1" applyBorder="1" applyAlignment="1">
      <alignment horizontal="center" vertical="center"/>
    </xf>
    <xf numFmtId="0" fontId="19" fillId="9" borderId="65" xfId="1" applyNumberFormat="1" applyFont="1" applyFill="1" applyBorder="1" applyAlignment="1">
      <alignment horizontal="center"/>
    </xf>
    <xf numFmtId="0" fontId="14" fillId="0" borderId="0" xfId="0" applyNumberFormat="1" applyFont="1"/>
    <xf numFmtId="0" fontId="15" fillId="4" borderId="0" xfId="0" applyNumberFormat="1" applyFont="1" applyFill="1" applyAlignment="1">
      <alignment horizontal="center" vertical="center"/>
    </xf>
    <xf numFmtId="0" fontId="15" fillId="4" borderId="1" xfId="0" applyNumberFormat="1" applyFont="1" applyFill="1" applyBorder="1" applyAlignment="1">
      <alignment horizontal="center" vertical="center"/>
    </xf>
    <xf numFmtId="1" fontId="14" fillId="0" borderId="0" xfId="0" applyNumberFormat="1" applyFont="1"/>
    <xf numFmtId="0" fontId="14" fillId="0" borderId="0" xfId="0" applyNumberFormat="1" applyFont="1" applyAlignment="1">
      <alignment horizontal="center" vertical="center"/>
    </xf>
    <xf numFmtId="164" fontId="40" fillId="0" borderId="0" xfId="0" applyFont="1"/>
    <xf numFmtId="0" fontId="39" fillId="0" borderId="1" xfId="0" applyNumberFormat="1" applyFont="1" applyBorder="1" applyAlignment="1">
      <alignment horizontal="center"/>
    </xf>
    <xf numFmtId="16" fontId="42" fillId="14" borderId="18" xfId="0" quotePrefix="1" applyNumberFormat="1" applyFont="1" applyFill="1" applyBorder="1" applyAlignment="1">
      <alignment horizontal="center"/>
    </xf>
    <xf numFmtId="0" fontId="43" fillId="0" borderId="2" xfId="0" applyNumberFormat="1" applyFont="1" applyBorder="1" applyAlignment="1">
      <alignment horizontal="center"/>
    </xf>
    <xf numFmtId="0" fontId="40" fillId="4" borderId="1" xfId="0" applyNumberFormat="1" applyFont="1" applyFill="1" applyBorder="1" applyAlignment="1">
      <alignment horizontal="center"/>
    </xf>
    <xf numFmtId="0" fontId="40" fillId="0" borderId="1" xfId="0" applyNumberFormat="1" applyFont="1" applyBorder="1" applyAlignment="1">
      <alignment horizontal="center"/>
    </xf>
    <xf numFmtId="0" fontId="40" fillId="0" borderId="9" xfId="0" applyNumberFormat="1" applyFont="1" applyBorder="1" applyAlignment="1">
      <alignment horizontal="center"/>
    </xf>
    <xf numFmtId="0" fontId="40" fillId="0" borderId="17" xfId="0" applyNumberFormat="1" applyFont="1" applyBorder="1" applyAlignment="1">
      <alignment horizontal="center"/>
    </xf>
    <xf numFmtId="164" fontId="40" fillId="0" borderId="0" xfId="0" applyFont="1" applyAlignment="1">
      <alignment horizontal="center"/>
    </xf>
    <xf numFmtId="0" fontId="40" fillId="4" borderId="2" xfId="0" applyNumberFormat="1" applyFont="1" applyFill="1" applyBorder="1" applyAlignment="1">
      <alignment horizontal="center"/>
    </xf>
    <xf numFmtId="0" fontId="43" fillId="0" borderId="1" xfId="0" applyNumberFormat="1" applyFont="1" applyBorder="1" applyAlignment="1">
      <alignment horizontal="center"/>
    </xf>
    <xf numFmtId="1" fontId="40" fillId="4" borderId="1" xfId="0" applyNumberFormat="1" applyFont="1" applyFill="1" applyBorder="1" applyAlignment="1">
      <alignment horizontal="center"/>
    </xf>
    <xf numFmtId="0" fontId="27" fillId="0" borderId="1" xfId="0" applyNumberFormat="1" applyFont="1" applyBorder="1" applyAlignment="1">
      <alignment horizontal="center"/>
    </xf>
    <xf numFmtId="0" fontId="8" fillId="0" borderId="2" xfId="0" applyNumberFormat="1" applyFont="1" applyBorder="1" applyAlignment="1">
      <alignment horizontal="center" vertical="center"/>
    </xf>
    <xf numFmtId="0" fontId="3" fillId="0" borderId="5" xfId="0" applyNumberFormat="1" applyFont="1" applyBorder="1" applyAlignment="1">
      <alignment horizontal="center"/>
    </xf>
    <xf numFmtId="1" fontId="21" fillId="0" borderId="36" xfId="0" applyNumberFormat="1" applyFont="1" applyBorder="1" applyAlignment="1">
      <alignment horizontal="center"/>
    </xf>
    <xf numFmtId="0" fontId="20" fillId="0" borderId="0" xfId="0" applyNumberFormat="1" applyFont="1" applyAlignment="1">
      <alignment horizontal="center"/>
    </xf>
    <xf numFmtId="164" fontId="21" fillId="0" borderId="0" xfId="0" applyFont="1" applyAlignment="1">
      <alignment horizontal="left"/>
    </xf>
    <xf numFmtId="1" fontId="21" fillId="0" borderId="0" xfId="0" applyNumberFormat="1" applyFont="1" applyAlignment="1">
      <alignment horizontal="center" vertical="center"/>
    </xf>
    <xf numFmtId="1" fontId="21" fillId="4" borderId="0" xfId="0" applyNumberFormat="1" applyFont="1" applyFill="1" applyAlignment="1">
      <alignment horizontal="center" vertical="center"/>
    </xf>
    <xf numFmtId="0" fontId="11" fillId="4" borderId="0" xfId="0" applyNumberFormat="1" applyFont="1" applyFill="1" applyAlignment="1">
      <alignment horizontal="center"/>
    </xf>
    <xf numFmtId="0" fontId="21" fillId="4" borderId="0" xfId="0" applyNumberFormat="1" applyFont="1" applyFill="1" applyAlignment="1">
      <alignment horizontal="left"/>
    </xf>
    <xf numFmtId="1" fontId="21" fillId="4" borderId="0" xfId="0" applyNumberFormat="1" applyFont="1" applyFill="1" applyAlignment="1">
      <alignment horizontal="center"/>
    </xf>
    <xf numFmtId="0" fontId="20" fillId="0" borderId="44" xfId="0" applyNumberFormat="1" applyFont="1" applyBorder="1" applyAlignment="1">
      <alignment horizontal="center"/>
    </xf>
    <xf numFmtId="16" fontId="23" fillId="16" borderId="32" xfId="0" quotePrefix="1" applyNumberFormat="1" applyFont="1" applyFill="1" applyBorder="1" applyAlignment="1">
      <alignment horizontal="center"/>
    </xf>
    <xf numFmtId="164" fontId="0" fillId="0" borderId="12" xfId="0" applyBorder="1"/>
    <xf numFmtId="16" fontId="23" fillId="16" borderId="66" xfId="0" quotePrefix="1" applyNumberFormat="1" applyFont="1" applyFill="1" applyBorder="1" applyAlignment="1">
      <alignment horizontal="center"/>
    </xf>
    <xf numFmtId="0" fontId="21" fillId="4" borderId="0" xfId="0" applyNumberFormat="1" applyFont="1" applyFill="1"/>
    <xf numFmtId="0" fontId="21" fillId="4" borderId="0" xfId="0" applyNumberFormat="1" applyFont="1" applyFill="1" applyAlignment="1">
      <alignment horizontal="center"/>
    </xf>
    <xf numFmtId="164" fontId="19" fillId="19" borderId="67" xfId="0" applyFont="1" applyFill="1" applyBorder="1" applyAlignment="1">
      <alignment horizontal="center"/>
    </xf>
    <xf numFmtId="164" fontId="19" fillId="19" borderId="33" xfId="0" applyFont="1" applyFill="1" applyBorder="1" applyAlignment="1">
      <alignment horizontal="center"/>
    </xf>
    <xf numFmtId="164" fontId="2" fillId="0" borderId="12" xfId="0" applyFont="1" applyBorder="1" applyAlignment="1">
      <alignment horizontal="center"/>
    </xf>
    <xf numFmtId="164" fontId="19" fillId="19" borderId="68" xfId="0" applyFont="1" applyFill="1" applyBorder="1" applyAlignment="1">
      <alignment horizontal="center"/>
    </xf>
    <xf numFmtId="164" fontId="19" fillId="19" borderId="69" xfId="0" applyFont="1" applyFill="1" applyBorder="1" applyAlignment="1">
      <alignment horizontal="center"/>
    </xf>
    <xf numFmtId="0" fontId="2" fillId="0" borderId="37" xfId="0" applyNumberFormat="1" applyFont="1" applyBorder="1" applyAlignment="1">
      <alignment horizontal="center"/>
    </xf>
    <xf numFmtId="0" fontId="2" fillId="0" borderId="25" xfId="0" applyNumberFormat="1" applyFont="1" applyBorder="1" applyAlignment="1">
      <alignment horizontal="center"/>
    </xf>
    <xf numFmtId="0" fontId="8" fillId="0" borderId="6" xfId="0" applyNumberFormat="1" applyFont="1" applyBorder="1" applyAlignment="1">
      <alignment horizontal="center" vertical="center"/>
    </xf>
    <xf numFmtId="0" fontId="2" fillId="4" borderId="25" xfId="0" applyNumberFormat="1" applyFont="1" applyFill="1" applyBorder="1" applyAlignment="1">
      <alignment horizontal="center"/>
    </xf>
    <xf numFmtId="0" fontId="2" fillId="4" borderId="40" xfId="0" applyNumberFormat="1" applyFont="1" applyFill="1" applyBorder="1" applyAlignment="1">
      <alignment horizontal="center"/>
    </xf>
    <xf numFmtId="0" fontId="2" fillId="0" borderId="61" xfId="0" applyNumberFormat="1" applyFont="1" applyBorder="1"/>
    <xf numFmtId="0" fontId="2" fillId="0" borderId="61" xfId="0" applyNumberFormat="1" applyFont="1" applyBorder="1" applyAlignment="1">
      <alignment horizontal="center"/>
    </xf>
    <xf numFmtId="164" fontId="12" fillId="19" borderId="26" xfId="0" applyFont="1" applyFill="1" applyBorder="1"/>
    <xf numFmtId="164" fontId="19" fillId="19" borderId="18" xfId="0" applyFont="1" applyFill="1" applyBorder="1" applyAlignment="1">
      <alignment horizontal="center"/>
    </xf>
    <xf numFmtId="164" fontId="19" fillId="19" borderId="66" xfId="0" applyFont="1" applyFill="1" applyBorder="1" applyAlignment="1">
      <alignment horizontal="center"/>
    </xf>
    <xf numFmtId="164" fontId="19" fillId="19" borderId="30" xfId="0" applyFont="1" applyFill="1" applyBorder="1" applyAlignment="1">
      <alignment horizontal="center"/>
    </xf>
    <xf numFmtId="164" fontId="19" fillId="19" borderId="4" xfId="0" applyFont="1" applyFill="1" applyBorder="1" applyAlignment="1">
      <alignment horizontal="center"/>
    </xf>
    <xf numFmtId="164" fontId="19" fillId="19" borderId="32" xfId="0" applyFont="1" applyFill="1" applyBorder="1" applyAlignment="1">
      <alignment horizontal="center"/>
    </xf>
    <xf numFmtId="0" fontId="2" fillId="19" borderId="34" xfId="0" applyNumberFormat="1" applyFont="1" applyFill="1" applyBorder="1" applyAlignment="1">
      <alignment horizontal="center"/>
    </xf>
    <xf numFmtId="0" fontId="3" fillId="0" borderId="37" xfId="0" applyNumberFormat="1" applyFont="1" applyBorder="1" applyAlignment="1">
      <alignment horizontal="center"/>
    </xf>
    <xf numFmtId="0" fontId="3" fillId="4" borderId="25" xfId="0" applyNumberFormat="1" applyFont="1" applyFill="1" applyBorder="1" applyAlignment="1">
      <alignment horizontal="center"/>
    </xf>
    <xf numFmtId="0" fontId="5" fillId="0" borderId="37" xfId="0" applyNumberFormat="1" applyFont="1" applyBorder="1" applyAlignment="1">
      <alignment horizontal="center"/>
    </xf>
    <xf numFmtId="0" fontId="5" fillId="4" borderId="25" xfId="0" applyNumberFormat="1" applyFont="1" applyFill="1" applyBorder="1" applyAlignment="1">
      <alignment horizontal="center"/>
    </xf>
    <xf numFmtId="0" fontId="22" fillId="0" borderId="6" xfId="0" applyNumberFormat="1" applyFont="1" applyBorder="1" applyAlignment="1">
      <alignment horizontal="center" vertical="center"/>
    </xf>
    <xf numFmtId="0" fontId="5" fillId="4" borderId="1" xfId="0" applyNumberFormat="1" applyFont="1" applyFill="1" applyBorder="1" applyAlignment="1">
      <alignment horizontal="center" vertical="center"/>
    </xf>
    <xf numFmtId="0" fontId="5" fillId="4" borderId="2" xfId="0" applyNumberFormat="1" applyFont="1" applyFill="1" applyBorder="1" applyAlignment="1">
      <alignment horizontal="left"/>
    </xf>
    <xf numFmtId="1" fontId="0" fillId="4" borderId="2" xfId="0" applyNumberFormat="1" applyFill="1" applyBorder="1" applyAlignment="1">
      <alignment horizontal="center"/>
    </xf>
    <xf numFmtId="0" fontId="5" fillId="4" borderId="1" xfId="0" applyNumberFormat="1" applyFont="1" applyFill="1" applyBorder="1" applyAlignment="1">
      <alignment horizontal="left"/>
    </xf>
    <xf numFmtId="0" fontId="0" fillId="0" borderId="9" xfId="0" applyNumberFormat="1" applyBorder="1" applyAlignment="1">
      <alignment horizontal="center"/>
    </xf>
    <xf numFmtId="0" fontId="0" fillId="4" borderId="9" xfId="0" applyNumberFormat="1" applyFill="1" applyBorder="1" applyAlignment="1">
      <alignment horizontal="center"/>
    </xf>
    <xf numFmtId="0" fontId="2" fillId="0" borderId="57" xfId="0" applyNumberFormat="1" applyFont="1" applyBorder="1" applyAlignment="1">
      <alignment horizontal="center"/>
    </xf>
    <xf numFmtId="164" fontId="44" fillId="0" borderId="16" xfId="0" applyFont="1" applyBorder="1" applyAlignment="1">
      <alignment horizontal="center"/>
    </xf>
    <xf numFmtId="164" fontId="45" fillId="0" borderId="16" xfId="0" applyFont="1" applyBorder="1"/>
    <xf numFmtId="0" fontId="2" fillId="0" borderId="5" xfId="0" applyNumberFormat="1" applyFont="1" applyBorder="1" applyAlignment="1">
      <alignment horizontal="center"/>
    </xf>
    <xf numFmtId="3" fontId="14" fillId="0" borderId="0" xfId="0" applyNumberFormat="1" applyFont="1"/>
    <xf numFmtId="0" fontId="10" fillId="0" borderId="0" xfId="0" applyNumberFormat="1" applyFont="1" applyAlignment="1">
      <alignment horizontal="center"/>
    </xf>
    <xf numFmtId="0" fontId="44" fillId="0" borderId="16" xfId="0" applyNumberFormat="1" applyFont="1" applyBorder="1" applyAlignment="1">
      <alignment horizontal="center"/>
    </xf>
    <xf numFmtId="0" fontId="45" fillId="0" borderId="16" xfId="0" applyNumberFormat="1" applyFont="1" applyBorder="1"/>
    <xf numFmtId="0" fontId="45" fillId="0" borderId="0" xfId="0" applyNumberFormat="1" applyFont="1"/>
    <xf numFmtId="1" fontId="20" fillId="4" borderId="38" xfId="0" applyNumberFormat="1" applyFont="1" applyFill="1" applyBorder="1" applyAlignment="1">
      <alignment horizontal="center"/>
    </xf>
    <xf numFmtId="1" fontId="20" fillId="4" borderId="36" xfId="0" applyNumberFormat="1" applyFont="1" applyFill="1" applyBorder="1" applyAlignment="1">
      <alignment horizontal="center"/>
    </xf>
    <xf numFmtId="1" fontId="20" fillId="4" borderId="9" xfId="0" applyNumberFormat="1" applyFont="1" applyFill="1" applyBorder="1" applyAlignment="1">
      <alignment horizontal="center"/>
    </xf>
    <xf numFmtId="0" fontId="44" fillId="0" borderId="0" xfId="0" applyNumberFormat="1" applyFont="1" applyAlignment="1">
      <alignment horizontal="center"/>
    </xf>
    <xf numFmtId="1" fontId="45" fillId="0" borderId="16" xfId="0" applyNumberFormat="1" applyFont="1" applyBorder="1"/>
    <xf numFmtId="1" fontId="45" fillId="0" borderId="0" xfId="0" applyNumberFormat="1" applyFont="1"/>
    <xf numFmtId="0" fontId="21" fillId="0" borderId="44" xfId="0" applyNumberFormat="1" applyFont="1" applyBorder="1" applyAlignment="1">
      <alignment horizontal="center"/>
    </xf>
    <xf numFmtId="164" fontId="21" fillId="0" borderId="44" xfId="0" applyFont="1" applyBorder="1" applyAlignment="1">
      <alignment horizontal="left"/>
    </xf>
    <xf numFmtId="1" fontId="21" fillId="4" borderId="49" xfId="0" applyNumberFormat="1" applyFont="1" applyFill="1" applyBorder="1" applyAlignment="1">
      <alignment horizontal="center"/>
    </xf>
    <xf numFmtId="1" fontId="21" fillId="4" borderId="7" xfId="0" applyNumberFormat="1" applyFont="1" applyFill="1" applyBorder="1" applyAlignment="1">
      <alignment horizontal="center"/>
    </xf>
    <xf numFmtId="1" fontId="21" fillId="4" borderId="48" xfId="0" applyNumberFormat="1" applyFont="1" applyFill="1" applyBorder="1" applyAlignment="1">
      <alignment horizontal="center"/>
    </xf>
    <xf numFmtId="1" fontId="20" fillId="4" borderId="37" xfId="0" applyNumberFormat="1" applyFont="1" applyFill="1" applyBorder="1" applyAlignment="1">
      <alignment horizontal="center"/>
    </xf>
    <xf numFmtId="0" fontId="15" fillId="4" borderId="0" xfId="0" applyNumberFormat="1" applyFont="1" applyFill="1" applyAlignment="1">
      <alignment horizontal="center"/>
    </xf>
    <xf numFmtId="1" fontId="14" fillId="4" borderId="1" xfId="0" applyNumberFormat="1" applyFont="1" applyFill="1" applyBorder="1"/>
    <xf numFmtId="1" fontId="20" fillId="4" borderId="1" xfId="0" applyNumberFormat="1" applyFont="1" applyFill="1" applyBorder="1" applyAlignment="1">
      <alignment horizontal="center"/>
    </xf>
    <xf numFmtId="1" fontId="14" fillId="4" borderId="9" xfId="0" applyNumberFormat="1" applyFont="1" applyFill="1" applyBorder="1"/>
    <xf numFmtId="1" fontId="14" fillId="4" borderId="36" xfId="0" applyNumberFormat="1" applyFont="1" applyFill="1" applyBorder="1" applyAlignment="1">
      <alignment horizontal="center"/>
    </xf>
    <xf numFmtId="1" fontId="14" fillId="4" borderId="37" xfId="0" applyNumberFormat="1" applyFont="1" applyFill="1" applyBorder="1" applyAlignment="1">
      <alignment horizontal="center"/>
    </xf>
    <xf numFmtId="1" fontId="14" fillId="4" borderId="0" xfId="0" applyNumberFormat="1" applyFont="1" applyFill="1"/>
    <xf numFmtId="0" fontId="20" fillId="0" borderId="5" xfId="0" applyNumberFormat="1" applyFont="1" applyBorder="1" applyAlignment="1">
      <alignment horizontal="center"/>
    </xf>
    <xf numFmtId="165" fontId="21" fillId="4" borderId="1" xfId="0" applyNumberFormat="1" applyFont="1" applyFill="1" applyBorder="1" applyAlignment="1">
      <alignment horizontal="center"/>
    </xf>
    <xf numFmtId="2" fontId="21" fillId="0" borderId="1" xfId="0" applyNumberFormat="1" applyFont="1" applyBorder="1" applyAlignment="1">
      <alignment horizontal="center"/>
    </xf>
    <xf numFmtId="2" fontId="21" fillId="4" borderId="1" xfId="0" applyNumberFormat="1" applyFont="1" applyFill="1" applyBorder="1" applyAlignment="1">
      <alignment horizontal="center"/>
    </xf>
    <xf numFmtId="165" fontId="20" fillId="4" borderId="1" xfId="0" applyNumberFormat="1" applyFont="1" applyFill="1" applyBorder="1" applyAlignment="1">
      <alignment horizontal="center"/>
    </xf>
    <xf numFmtId="165" fontId="21" fillId="4" borderId="6" xfId="0" applyNumberFormat="1" applyFont="1" applyFill="1" applyBorder="1" applyAlignment="1">
      <alignment horizontal="center"/>
    </xf>
    <xf numFmtId="165" fontId="21" fillId="4" borderId="35" xfId="0" applyNumberFormat="1" applyFont="1" applyFill="1" applyBorder="1" applyAlignment="1">
      <alignment horizontal="center"/>
    </xf>
    <xf numFmtId="0" fontId="21" fillId="0" borderId="19" xfId="0" applyNumberFormat="1" applyFont="1" applyBorder="1" applyAlignment="1">
      <alignment horizontal="center"/>
    </xf>
    <xf numFmtId="0" fontId="20" fillId="0" borderId="13" xfId="0" applyNumberFormat="1" applyFont="1" applyBorder="1" applyAlignment="1">
      <alignment horizontal="center"/>
    </xf>
    <xf numFmtId="0" fontId="20" fillId="4" borderId="14" xfId="0" applyNumberFormat="1" applyFont="1" applyFill="1" applyBorder="1" applyAlignment="1">
      <alignment horizontal="left"/>
    </xf>
    <xf numFmtId="1" fontId="46" fillId="4" borderId="14" xfId="0" applyNumberFormat="1" applyFont="1" applyFill="1" applyBorder="1" applyAlignment="1">
      <alignment horizontal="center"/>
    </xf>
    <xf numFmtId="1" fontId="46" fillId="4" borderId="28" xfId="0" applyNumberFormat="1" applyFont="1" applyFill="1" applyBorder="1" applyAlignment="1">
      <alignment horizontal="center"/>
    </xf>
    <xf numFmtId="1" fontId="46" fillId="4" borderId="3" xfId="0" applyNumberFormat="1" applyFont="1" applyFill="1" applyBorder="1" applyAlignment="1">
      <alignment horizontal="center"/>
    </xf>
    <xf numFmtId="0" fontId="20" fillId="4" borderId="29" xfId="0" applyNumberFormat="1" applyFont="1" applyFill="1" applyBorder="1" applyAlignment="1">
      <alignment horizontal="center"/>
    </xf>
    <xf numFmtId="0" fontId="14" fillId="4" borderId="0" xfId="0" applyNumberFormat="1" applyFont="1" applyFill="1"/>
    <xf numFmtId="0" fontId="46" fillId="0" borderId="13" xfId="0" applyNumberFormat="1" applyFont="1" applyBorder="1" applyAlignment="1">
      <alignment horizontal="center"/>
    </xf>
    <xf numFmtId="164" fontId="46" fillId="0" borderId="14" xfId="0" applyFont="1" applyBorder="1" applyAlignment="1">
      <alignment horizontal="left"/>
    </xf>
    <xf numFmtId="1" fontId="46" fillId="0" borderId="14" xfId="0" applyNumberFormat="1" applyFont="1" applyBorder="1" applyAlignment="1">
      <alignment horizontal="center"/>
    </xf>
    <xf numFmtId="1" fontId="46" fillId="0" borderId="28" xfId="0" applyNumberFormat="1" applyFont="1" applyBorder="1" applyAlignment="1">
      <alignment horizontal="center"/>
    </xf>
    <xf numFmtId="3" fontId="20" fillId="0" borderId="23" xfId="0" applyNumberFormat="1" applyFont="1" applyBorder="1" applyAlignment="1">
      <alignment horizontal="center"/>
    </xf>
    <xf numFmtId="164" fontId="15" fillId="11" borderId="26" xfId="0" applyFont="1" applyFill="1" applyBorder="1" applyAlignment="1">
      <alignment horizontal="center"/>
    </xf>
    <xf numFmtId="164" fontId="15" fillId="11" borderId="46" xfId="0" applyFont="1" applyFill="1" applyBorder="1" applyAlignment="1">
      <alignment horizontal="center"/>
    </xf>
    <xf numFmtId="16" fontId="15" fillId="11" borderId="46" xfId="0" quotePrefix="1" applyNumberFormat="1" applyFont="1" applyFill="1" applyBorder="1" applyAlignment="1">
      <alignment horizontal="center"/>
    </xf>
    <xf numFmtId="16" fontId="15" fillId="11" borderId="46" xfId="0" applyNumberFormat="1" applyFont="1" applyFill="1" applyBorder="1" applyAlignment="1">
      <alignment horizontal="center"/>
    </xf>
    <xf numFmtId="164" fontId="15" fillId="11" borderId="12" xfId="0" applyFont="1" applyFill="1" applyBorder="1" applyAlignment="1">
      <alignment horizontal="center"/>
    </xf>
    <xf numFmtId="0" fontId="21" fillId="0" borderId="5" xfId="0" applyNumberFormat="1" applyFont="1" applyBorder="1" applyAlignment="1">
      <alignment horizontal="left"/>
    </xf>
    <xf numFmtId="0" fontId="21" fillId="0" borderId="62" xfId="0" applyNumberFormat="1" applyFont="1" applyBorder="1" applyAlignment="1">
      <alignment horizontal="left"/>
    </xf>
    <xf numFmtId="164" fontId="47" fillId="7" borderId="1" xfId="1" applyFont="1" applyFill="1" applyBorder="1" applyAlignment="1">
      <alignment horizontal="center"/>
    </xf>
    <xf numFmtId="16" fontId="47" fillId="7" borderId="1" xfId="1" applyNumberFormat="1" applyFont="1" applyFill="1" applyBorder="1" applyAlignment="1">
      <alignment horizontal="center"/>
    </xf>
    <xf numFmtId="16" fontId="47" fillId="7" borderId="1" xfId="1" quotePrefix="1" applyNumberFormat="1" applyFont="1" applyFill="1" applyBorder="1" applyAlignment="1">
      <alignment horizontal="center"/>
    </xf>
    <xf numFmtId="0" fontId="48" fillId="0" borderId="1" xfId="1" applyNumberFormat="1" applyFont="1" applyBorder="1" applyAlignment="1">
      <alignment horizontal="center"/>
    </xf>
    <xf numFmtId="164" fontId="41" fillId="0" borderId="1" xfId="1" applyFont="1" applyBorder="1"/>
    <xf numFmtId="0" fontId="41" fillId="0" borderId="1" xfId="1" applyNumberFormat="1" applyFont="1" applyBorder="1"/>
    <xf numFmtId="0" fontId="41" fillId="4" borderId="1" xfId="1" applyNumberFormat="1" applyFont="1" applyFill="1" applyBorder="1" applyAlignment="1">
      <alignment horizontal="center" vertical="center"/>
    </xf>
    <xf numFmtId="1" fontId="41" fillId="4" borderId="1" xfId="1" applyNumberFormat="1" applyFont="1" applyFill="1" applyBorder="1" applyAlignment="1">
      <alignment horizontal="center" vertical="center"/>
    </xf>
    <xf numFmtId="1" fontId="41" fillId="0" borderId="1" xfId="1" applyNumberFormat="1" applyFont="1" applyBorder="1" applyAlignment="1">
      <alignment horizontal="center" vertical="center"/>
    </xf>
    <xf numFmtId="0" fontId="41" fillId="0" borderId="1" xfId="1" applyNumberFormat="1" applyFont="1" applyBorder="1" applyAlignment="1">
      <alignment horizontal="center" vertical="center"/>
    </xf>
    <xf numFmtId="0" fontId="48" fillId="4" borderId="1" xfId="1" applyNumberFormat="1" applyFont="1" applyFill="1" applyBorder="1" applyAlignment="1">
      <alignment horizontal="center"/>
    </xf>
    <xf numFmtId="164" fontId="41" fillId="4" borderId="1" xfId="1" applyFont="1" applyFill="1" applyBorder="1"/>
    <xf numFmtId="0" fontId="41" fillId="4" borderId="1" xfId="1" applyNumberFormat="1" applyFont="1" applyFill="1" applyBorder="1"/>
    <xf numFmtId="0" fontId="39" fillId="4" borderId="1" xfId="0" applyNumberFormat="1" applyFont="1" applyFill="1" applyBorder="1" applyAlignment="1">
      <alignment horizontal="center" vertical="center"/>
    </xf>
    <xf numFmtId="1" fontId="39" fillId="4" borderId="1" xfId="0" applyNumberFormat="1" applyFont="1" applyFill="1" applyBorder="1" applyAlignment="1">
      <alignment horizontal="center" vertical="center"/>
    </xf>
    <xf numFmtId="1" fontId="39" fillId="0" borderId="1" xfId="0" applyNumberFormat="1" applyFont="1" applyBorder="1" applyAlignment="1">
      <alignment horizontal="center" vertical="center"/>
    </xf>
    <xf numFmtId="0" fontId="39" fillId="0" borderId="1" xfId="0" applyNumberFormat="1" applyFont="1" applyBorder="1" applyAlignment="1">
      <alignment horizontal="center" vertical="center"/>
    </xf>
    <xf numFmtId="0" fontId="41" fillId="0" borderId="17" xfId="1" applyNumberFormat="1" applyFont="1" applyBorder="1"/>
    <xf numFmtId="0" fontId="41" fillId="4" borderId="17" xfId="1" applyNumberFormat="1" applyFont="1" applyFill="1" applyBorder="1" applyAlignment="1">
      <alignment horizontal="center" vertical="center"/>
    </xf>
    <xf numFmtId="0" fontId="41" fillId="0" borderId="17" xfId="1" applyNumberFormat="1" applyFont="1" applyBorder="1" applyAlignment="1">
      <alignment horizontal="center" vertical="center"/>
    </xf>
    <xf numFmtId="1" fontId="41" fillId="0" borderId="1" xfId="1" applyNumberFormat="1" applyFont="1" applyBorder="1"/>
    <xf numFmtId="164" fontId="39" fillId="0" borderId="1" xfId="0" applyFont="1" applyBorder="1"/>
    <xf numFmtId="0" fontId="39" fillId="0" borderId="1" xfId="0" applyNumberFormat="1" applyFont="1" applyBorder="1"/>
    <xf numFmtId="1" fontId="39" fillId="0" borderId="1" xfId="0" applyNumberFormat="1" applyFont="1" applyBorder="1" applyAlignment="1">
      <alignment horizontal="center"/>
    </xf>
    <xf numFmtId="164" fontId="47" fillId="7" borderId="2" xfId="1" applyFont="1" applyFill="1" applyBorder="1" applyAlignment="1">
      <alignment horizontal="center"/>
    </xf>
    <xf numFmtId="16" fontId="47" fillId="7" borderId="2" xfId="1" applyNumberFormat="1" applyFont="1" applyFill="1" applyBorder="1" applyAlignment="1">
      <alignment horizontal="center"/>
    </xf>
    <xf numFmtId="16" fontId="47" fillId="7" borderId="2" xfId="1" quotePrefix="1" applyNumberFormat="1" applyFont="1" applyFill="1" applyBorder="1" applyAlignment="1">
      <alignment horizontal="center"/>
    </xf>
    <xf numFmtId="0" fontId="20" fillId="0" borderId="0" xfId="1" applyNumberFormat="1" applyFont="1" applyAlignment="1">
      <alignment horizontal="center"/>
    </xf>
    <xf numFmtId="164" fontId="21" fillId="0" borderId="0" xfId="1" applyFont="1"/>
    <xf numFmtId="0" fontId="21" fillId="0" borderId="0" xfId="1" applyNumberFormat="1" applyFont="1" applyAlignment="1">
      <alignment horizontal="center" vertical="center"/>
    </xf>
    <xf numFmtId="1" fontId="21" fillId="0" borderId="0" xfId="1" applyNumberFormat="1" applyFont="1" applyAlignment="1">
      <alignment horizontal="center" vertical="center"/>
    </xf>
    <xf numFmtId="0" fontId="20" fillId="4" borderId="0" xfId="1" applyNumberFormat="1" applyFont="1" applyFill="1" applyAlignment="1">
      <alignment horizontal="center"/>
    </xf>
    <xf numFmtId="164" fontId="2" fillId="0" borderId="2" xfId="1" applyBorder="1"/>
    <xf numFmtId="0" fontId="2" fillId="0" borderId="2" xfId="1" applyNumberFormat="1" applyBorder="1"/>
    <xf numFmtId="0" fontId="2" fillId="0" borderId="2" xfId="1" applyNumberFormat="1" applyBorder="1" applyAlignment="1">
      <alignment horizontal="center" vertical="center"/>
    </xf>
    <xf numFmtId="164" fontId="2" fillId="4" borderId="1" xfId="1" applyFill="1" applyBorder="1"/>
    <xf numFmtId="0" fontId="2" fillId="4" borderId="1" xfId="1" applyNumberFormat="1" applyFill="1" applyBorder="1"/>
    <xf numFmtId="0" fontId="2" fillId="0" borderId="1" xfId="1" applyNumberFormat="1" applyBorder="1" applyAlignment="1">
      <alignment horizontal="center" vertical="center"/>
    </xf>
    <xf numFmtId="0" fontId="2" fillId="4" borderId="1" xfId="1" applyNumberFormat="1" applyFill="1" applyBorder="1" applyAlignment="1">
      <alignment horizontal="center" vertical="center"/>
    </xf>
    <xf numFmtId="1" fontId="2" fillId="0" borderId="1" xfId="1" applyNumberFormat="1" applyBorder="1" applyAlignment="1">
      <alignment horizontal="center" vertical="center"/>
    </xf>
    <xf numFmtId="164" fontId="2" fillId="0" borderId="1" xfId="1" applyBorder="1"/>
    <xf numFmtId="0" fontId="2" fillId="0" borderId="1" xfId="1" applyNumberFormat="1" applyBorder="1"/>
    <xf numFmtId="0" fontId="2" fillId="0" borderId="17" xfId="1" applyNumberFormat="1" applyBorder="1"/>
    <xf numFmtId="0" fontId="2" fillId="0" borderId="17" xfId="1" applyNumberFormat="1" applyBorder="1" applyAlignment="1">
      <alignment horizontal="center" vertical="center"/>
    </xf>
    <xf numFmtId="1" fontId="21" fillId="4" borderId="40" xfId="0" applyNumberFormat="1" applyFont="1" applyFill="1" applyBorder="1" applyAlignment="1">
      <alignment horizontal="center"/>
    </xf>
    <xf numFmtId="164" fontId="19" fillId="18" borderId="48" xfId="0" applyFont="1" applyFill="1" applyBorder="1" applyAlignment="1">
      <alignment horizontal="center"/>
    </xf>
    <xf numFmtId="165" fontId="21" fillId="0" borderId="40" xfId="0" applyNumberFormat="1" applyFont="1" applyBorder="1" applyAlignment="1">
      <alignment horizontal="center"/>
    </xf>
    <xf numFmtId="165" fontId="21" fillId="0" borderId="16" xfId="0" applyNumberFormat="1" applyFont="1" applyBorder="1" applyAlignment="1">
      <alignment horizontal="center"/>
    </xf>
    <xf numFmtId="1" fontId="21" fillId="0" borderId="39" xfId="0" applyNumberFormat="1" applyFont="1" applyBorder="1" applyAlignment="1">
      <alignment horizontal="center"/>
    </xf>
    <xf numFmtId="1" fontId="46" fillId="4" borderId="66" xfId="0" applyNumberFormat="1" applyFont="1" applyFill="1" applyBorder="1" applyAlignment="1">
      <alignment horizontal="center"/>
    </xf>
    <xf numFmtId="0" fontId="10" fillId="0" borderId="1" xfId="0" applyNumberFormat="1" applyFont="1" applyBorder="1" applyAlignment="1">
      <alignment horizontal="left" vertical="center"/>
    </xf>
    <xf numFmtId="0" fontId="13" fillId="0" borderId="1" xfId="0" applyNumberFormat="1" applyFont="1" applyBorder="1" applyAlignment="1">
      <alignment horizontal="center" vertical="center"/>
    </xf>
    <xf numFmtId="1" fontId="0" fillId="0" borderId="9" xfId="0" applyNumberFormat="1" applyBorder="1" applyAlignment="1">
      <alignment horizontal="center"/>
    </xf>
    <xf numFmtId="0" fontId="21" fillId="0" borderId="9" xfId="0" applyNumberFormat="1" applyFont="1" applyBorder="1" applyAlignment="1">
      <alignment horizontal="left" vertical="center"/>
    </xf>
    <xf numFmtId="16" fontId="19" fillId="9" borderId="28" xfId="1" quotePrefix="1" applyNumberFormat="1" applyFont="1" applyFill="1" applyBorder="1" applyAlignment="1">
      <alignment horizontal="center" vertical="center"/>
    </xf>
    <xf numFmtId="16" fontId="19" fillId="9" borderId="70" xfId="1" quotePrefix="1" applyNumberFormat="1" applyFont="1" applyFill="1" applyBorder="1" applyAlignment="1">
      <alignment horizontal="center" vertical="center"/>
    </xf>
    <xf numFmtId="0" fontId="21" fillId="0" borderId="2" xfId="0" applyNumberFormat="1" applyFont="1" applyBorder="1"/>
    <xf numFmtId="164" fontId="23" fillId="13" borderId="66" xfId="0" applyFont="1" applyFill="1" applyBorder="1" applyAlignment="1">
      <alignment horizontal="center"/>
    </xf>
    <xf numFmtId="0" fontId="0" fillId="0" borderId="2" xfId="0" applyNumberFormat="1" applyBorder="1" applyAlignment="1">
      <alignment horizontal="center"/>
    </xf>
    <xf numFmtId="16" fontId="19" fillId="14" borderId="66" xfId="0" quotePrefix="1" applyNumberFormat="1" applyFont="1" applyFill="1" applyBorder="1" applyAlignment="1">
      <alignment horizontal="center"/>
    </xf>
    <xf numFmtId="164" fontId="40" fillId="0" borderId="1" xfId="0" applyFont="1" applyBorder="1"/>
    <xf numFmtId="0" fontId="13" fillId="0" borderId="37" xfId="0" applyNumberFormat="1" applyFont="1" applyBorder="1" applyAlignment="1">
      <alignment horizontal="center" vertical="center"/>
    </xf>
    <xf numFmtId="1" fontId="14" fillId="0" borderId="40" xfId="0" applyNumberFormat="1" applyFont="1" applyBorder="1" applyAlignment="1">
      <alignment horizontal="center" vertical="center"/>
    </xf>
    <xf numFmtId="1" fontId="14" fillId="4" borderId="40" xfId="0" applyNumberFormat="1" applyFont="1" applyFill="1" applyBorder="1" applyAlignment="1">
      <alignment horizontal="center" vertical="center"/>
    </xf>
    <xf numFmtId="1" fontId="21" fillId="0" borderId="40" xfId="0" applyNumberFormat="1" applyFont="1" applyBorder="1" applyAlignment="1">
      <alignment horizontal="center"/>
    </xf>
    <xf numFmtId="1" fontId="21" fillId="0" borderId="40" xfId="0" applyNumberFormat="1" applyFont="1" applyBorder="1" applyAlignment="1">
      <alignment horizontal="center" vertical="center"/>
    </xf>
    <xf numFmtId="1" fontId="20" fillId="0" borderId="40" xfId="0" applyNumberFormat="1" applyFont="1" applyBorder="1" applyAlignment="1">
      <alignment horizontal="center"/>
    </xf>
    <xf numFmtId="0" fontId="14" fillId="0" borderId="40" xfId="0" applyNumberFormat="1" applyFont="1" applyBorder="1" applyAlignment="1">
      <alignment horizontal="center" vertical="center"/>
    </xf>
    <xf numFmtId="0" fontId="0" fillId="0" borderId="40" xfId="0" applyNumberFormat="1" applyBorder="1" applyAlignment="1">
      <alignment horizontal="center"/>
    </xf>
    <xf numFmtId="164" fontId="37" fillId="19" borderId="0" xfId="0" applyFont="1" applyFill="1" applyAlignment="1">
      <alignment horizontal="center" vertical="center"/>
    </xf>
    <xf numFmtId="0" fontId="21" fillId="0" borderId="40" xfId="0" applyNumberFormat="1" applyFont="1" applyBorder="1" applyAlignment="1">
      <alignment horizontal="center"/>
    </xf>
    <xf numFmtId="0" fontId="21" fillId="4" borderId="40" xfId="0" applyNumberFormat="1" applyFont="1" applyFill="1" applyBorder="1" applyAlignment="1">
      <alignment horizontal="center"/>
    </xf>
    <xf numFmtId="0" fontId="22" fillId="4" borderId="40" xfId="0" applyNumberFormat="1" applyFont="1" applyFill="1" applyBorder="1" applyAlignment="1">
      <alignment horizontal="center"/>
    </xf>
    <xf numFmtId="0" fontId="21" fillId="0" borderId="37" xfId="0" applyNumberFormat="1" applyFont="1" applyBorder="1" applyAlignment="1">
      <alignment horizontal="center"/>
    </xf>
    <xf numFmtId="164" fontId="19" fillId="19" borderId="42" xfId="0" applyFont="1" applyFill="1" applyBorder="1" applyAlignment="1">
      <alignment horizontal="center"/>
    </xf>
    <xf numFmtId="164" fontId="9" fillId="19" borderId="0" xfId="0" applyFont="1" applyFill="1" applyAlignment="1">
      <alignment horizontal="center" vertical="center"/>
    </xf>
    <xf numFmtId="0" fontId="21" fillId="0" borderId="37" xfId="0" applyNumberFormat="1" applyFont="1" applyBorder="1"/>
    <xf numFmtId="0" fontId="21" fillId="4" borderId="37" xfId="0" applyNumberFormat="1" applyFont="1" applyFill="1" applyBorder="1"/>
    <xf numFmtId="0" fontId="21" fillId="4" borderId="35" xfId="0" applyNumberFormat="1" applyFont="1" applyFill="1" applyBorder="1" applyAlignment="1">
      <alignment horizontal="center"/>
    </xf>
    <xf numFmtId="0" fontId="2" fillId="0" borderId="40" xfId="0" applyNumberFormat="1" applyFont="1" applyBorder="1" applyAlignment="1">
      <alignment horizontal="center"/>
    </xf>
    <xf numFmtId="0" fontId="3" fillId="4" borderId="40" xfId="0" applyNumberFormat="1" applyFont="1" applyFill="1" applyBorder="1" applyAlignment="1">
      <alignment horizontal="center"/>
    </xf>
    <xf numFmtId="0" fontId="2" fillId="4" borderId="37" xfId="0" applyNumberFormat="1" applyFont="1" applyFill="1" applyBorder="1" applyAlignment="1">
      <alignment horizontal="center"/>
    </xf>
    <xf numFmtId="0" fontId="5" fillId="4" borderId="40" xfId="0" applyNumberFormat="1" applyFont="1" applyFill="1" applyBorder="1" applyAlignment="1">
      <alignment horizontal="center"/>
    </xf>
    <xf numFmtId="164" fontId="3" fillId="19" borderId="0" xfId="0" applyFont="1" applyFill="1" applyAlignment="1">
      <alignment horizontal="center" vertical="center"/>
    </xf>
    <xf numFmtId="0" fontId="21" fillId="4" borderId="37" xfId="0" applyNumberFormat="1" applyFont="1" applyFill="1" applyBorder="1" applyAlignment="1">
      <alignment horizontal="center"/>
    </xf>
    <xf numFmtId="0" fontId="22" fillId="4" borderId="37" xfId="0" applyNumberFormat="1" applyFont="1" applyFill="1" applyBorder="1" applyAlignment="1">
      <alignment horizontal="center"/>
    </xf>
    <xf numFmtId="0" fontId="5" fillId="0" borderId="38" xfId="0" applyNumberFormat="1" applyFont="1" applyBorder="1" applyAlignment="1">
      <alignment horizontal="center"/>
    </xf>
    <xf numFmtId="0" fontId="5" fillId="0" borderId="40" xfId="0" applyNumberFormat="1" applyFont="1" applyBorder="1" applyAlignment="1">
      <alignment horizontal="center"/>
    </xf>
    <xf numFmtId="0" fontId="5" fillId="4" borderId="37" xfId="0" applyNumberFormat="1" applyFont="1" applyFill="1" applyBorder="1" applyAlignment="1">
      <alignment horizontal="center"/>
    </xf>
    <xf numFmtId="0" fontId="3" fillId="4" borderId="37" xfId="0" applyNumberFormat="1" applyFont="1" applyFill="1" applyBorder="1" applyAlignment="1">
      <alignment horizontal="center"/>
    </xf>
    <xf numFmtId="164" fontId="34" fillId="19" borderId="0" xfId="0" applyFont="1" applyFill="1" applyAlignment="1">
      <alignment horizontal="center" vertical="center"/>
    </xf>
    <xf numFmtId="164" fontId="19" fillId="19" borderId="29" xfId="0" applyFont="1" applyFill="1" applyBorder="1" applyAlignment="1">
      <alignment horizontal="center" vertical="center"/>
    </xf>
    <xf numFmtId="0" fontId="22" fillId="0" borderId="0" xfId="0" applyNumberFormat="1" applyFont="1" applyAlignment="1">
      <alignment horizontal="center"/>
    </xf>
    <xf numFmtId="0" fontId="35" fillId="0" borderId="1" xfId="0" applyNumberFormat="1" applyFont="1" applyBorder="1" applyAlignment="1">
      <alignment horizontal="center"/>
    </xf>
    <xf numFmtId="164" fontId="21" fillId="0" borderId="1" xfId="1" applyFont="1" applyBorder="1"/>
    <xf numFmtId="0" fontId="21" fillId="0" borderId="1" xfId="1" applyNumberFormat="1" applyFont="1" applyBorder="1" applyAlignment="1">
      <alignment horizontal="center" vertical="center"/>
    </xf>
    <xf numFmtId="1" fontId="21" fillId="0" borderId="1" xfId="1" applyNumberFormat="1" applyFont="1" applyBorder="1" applyAlignment="1">
      <alignment horizontal="center" vertical="center"/>
    </xf>
    <xf numFmtId="164" fontId="21" fillId="4" borderId="2" xfId="1" applyFont="1" applyFill="1" applyBorder="1"/>
    <xf numFmtId="0" fontId="21" fillId="4" borderId="2" xfId="1" applyNumberFormat="1" applyFont="1" applyFill="1" applyBorder="1"/>
    <xf numFmtId="0" fontId="21" fillId="0" borderId="1" xfId="0" applyNumberFormat="1" applyFont="1" applyBorder="1" applyAlignment="1">
      <alignment horizontal="center" vertical="top"/>
    </xf>
    <xf numFmtId="164" fontId="14" fillId="4" borderId="6" xfId="0" applyFont="1" applyFill="1" applyBorder="1"/>
    <xf numFmtId="0" fontId="14" fillId="4" borderId="6" xfId="0" applyNumberFormat="1" applyFont="1" applyFill="1" applyBorder="1"/>
    <xf numFmtId="0" fontId="14" fillId="4" borderId="6" xfId="0" applyNumberFormat="1" applyFont="1" applyFill="1" applyBorder="1" applyAlignment="1">
      <alignment horizontal="center"/>
    </xf>
    <xf numFmtId="1" fontId="15" fillId="0" borderId="19" xfId="0" applyNumberFormat="1" applyFont="1" applyBorder="1" applyAlignment="1">
      <alignment horizontal="center"/>
    </xf>
    <xf numFmtId="1" fontId="15" fillId="4" borderId="27" xfId="0" applyNumberFormat="1" applyFont="1" applyFill="1" applyBorder="1" applyAlignment="1">
      <alignment horizontal="center"/>
    </xf>
    <xf numFmtId="1" fontId="21" fillId="4" borderId="19" xfId="0" applyNumberFormat="1" applyFont="1" applyFill="1" applyBorder="1" applyAlignment="1">
      <alignment horizontal="center"/>
    </xf>
    <xf numFmtId="1" fontId="15" fillId="4" borderId="20" xfId="0" applyNumberFormat="1" applyFont="1" applyFill="1" applyBorder="1" applyAlignment="1">
      <alignment horizontal="center"/>
    </xf>
    <xf numFmtId="1" fontId="14" fillId="4" borderId="6" xfId="0" applyNumberFormat="1" applyFont="1" applyFill="1" applyBorder="1" applyAlignment="1">
      <alignment horizontal="center"/>
    </xf>
    <xf numFmtId="1" fontId="15" fillId="0" borderId="27" xfId="0" applyNumberFormat="1" applyFont="1" applyBorder="1" applyAlignment="1">
      <alignment horizontal="center"/>
    </xf>
    <xf numFmtId="164" fontId="21" fillId="0" borderId="71" xfId="0" applyFont="1" applyBorder="1" applyAlignment="1">
      <alignment horizontal="left"/>
    </xf>
    <xf numFmtId="164" fontId="21" fillId="0" borderId="72" xfId="0" applyFont="1" applyBorder="1" applyAlignment="1">
      <alignment horizontal="left"/>
    </xf>
    <xf numFmtId="164" fontId="21" fillId="0" borderId="25" xfId="0" applyFont="1" applyBorder="1" applyAlignment="1">
      <alignment horizontal="left"/>
    </xf>
    <xf numFmtId="1" fontId="15" fillId="0" borderId="1" xfId="0" applyNumberFormat="1" applyFont="1" applyBorder="1" applyAlignment="1">
      <alignment horizontal="center"/>
    </xf>
    <xf numFmtId="164" fontId="18" fillId="0" borderId="0" xfId="0" applyFont="1" applyAlignment="1">
      <alignment horizontal="center"/>
    </xf>
    <xf numFmtId="164" fontId="0" fillId="0" borderId="0" xfId="0"/>
    <xf numFmtId="164" fontId="0" fillId="0" borderId="55" xfId="0" applyBorder="1"/>
    <xf numFmtId="164" fontId="1" fillId="0" borderId="0" xfId="0" applyFont="1" applyAlignment="1">
      <alignment horizontal="center"/>
    </xf>
    <xf numFmtId="164" fontId="5" fillId="0" borderId="0" xfId="0" applyFont="1" applyAlignment="1">
      <alignment horizontal="center" vertical="center"/>
    </xf>
    <xf numFmtId="164" fontId="5" fillId="0" borderId="55" xfId="0" applyFont="1" applyBorder="1" applyAlignment="1">
      <alignment horizontal="center" vertical="center"/>
    </xf>
    <xf numFmtId="164" fontId="18" fillId="0" borderId="0" xfId="0" applyFont="1" applyAlignment="1">
      <alignment horizontal="center" vertical="center"/>
    </xf>
    <xf numFmtId="164" fontId="1" fillId="0" borderId="0" xfId="0" applyFont="1" applyAlignment="1">
      <alignment horizontal="center" vertical="center"/>
    </xf>
    <xf numFmtId="164" fontId="5" fillId="0" borderId="0" xfId="0" applyFont="1" applyAlignment="1">
      <alignment horizontal="center"/>
    </xf>
    <xf numFmtId="164" fontId="5" fillId="0" borderId="0" xfId="0" applyFont="1" applyAlignment="1">
      <alignment horizontal="center" vertical="top"/>
    </xf>
    <xf numFmtId="164" fontId="5" fillId="0" borderId="55" xfId="0" applyFont="1" applyBorder="1" applyAlignment="1">
      <alignment horizontal="center" vertical="top"/>
    </xf>
    <xf numFmtId="164" fontId="5" fillId="0" borderId="16" xfId="0" applyFont="1" applyBorder="1" applyAlignment="1">
      <alignment horizontal="center" vertical="top"/>
    </xf>
    <xf numFmtId="164" fontId="40" fillId="0" borderId="12" xfId="0" applyFont="1" applyBorder="1" applyAlignment="1">
      <alignment horizontal="center" vertical="center" wrapText="1"/>
    </xf>
    <xf numFmtId="164" fontId="40" fillId="0" borderId="41" xfId="0" applyFont="1" applyBorder="1" applyAlignment="1">
      <alignment horizontal="center" vertical="center" wrapText="1"/>
    </xf>
    <xf numFmtId="164" fontId="25" fillId="0" borderId="15" xfId="0" applyFont="1" applyBorder="1" applyAlignment="1">
      <alignment horizontal="center"/>
    </xf>
    <xf numFmtId="164" fontId="25" fillId="0" borderId="16" xfId="0" applyFont="1" applyBorder="1" applyAlignment="1">
      <alignment horizontal="center"/>
    </xf>
    <xf numFmtId="164" fontId="44" fillId="0" borderId="15" xfId="0" applyFont="1" applyBorder="1" applyAlignment="1">
      <alignment horizontal="center"/>
    </xf>
    <xf numFmtId="164" fontId="44" fillId="0" borderId="16" xfId="0" applyFont="1" applyBorder="1" applyAlignment="1">
      <alignment horizontal="center"/>
    </xf>
    <xf numFmtId="0" fontId="44" fillId="0" borderId="15" xfId="0" applyNumberFormat="1" applyFont="1" applyBorder="1" applyAlignment="1">
      <alignment horizontal="center"/>
    </xf>
    <xf numFmtId="0" fontId="44" fillId="0" borderId="16" xfId="0" applyNumberFormat="1" applyFont="1" applyBorder="1" applyAlignment="1">
      <alignment horizontal="center"/>
    </xf>
    <xf numFmtId="164" fontId="41" fillId="0" borderId="1" xfId="1" applyFont="1" applyFill="1" applyBorder="1"/>
    <xf numFmtId="0" fontId="41" fillId="0" borderId="1" xfId="1" applyNumberFormat="1" applyFont="1" applyFill="1" applyBorder="1"/>
    <xf numFmtId="0" fontId="20" fillId="4" borderId="1" xfId="1" applyNumberFormat="1" applyFont="1" applyFill="1" applyBorder="1" applyAlignment="1">
      <alignment horizontal="center"/>
    </xf>
    <xf numFmtId="164" fontId="0" fillId="0" borderId="1" xfId="0" applyFill="1" applyBorder="1"/>
    <xf numFmtId="0" fontId="0" fillId="0" borderId="1" xfId="0" applyNumberFormat="1" applyFill="1" applyBorder="1"/>
    <xf numFmtId="0" fontId="0" fillId="0" borderId="1" xfId="0" applyNumberFormat="1" applyFill="1" applyBorder="1" applyAlignment="1">
      <alignment horizontal="center"/>
    </xf>
    <xf numFmtId="164" fontId="12" fillId="0" borderId="1" xfId="0" applyFont="1" applyBorder="1"/>
    <xf numFmtId="164" fontId="2" fillId="0" borderId="1" xfId="1" applyFill="1" applyBorder="1"/>
    <xf numFmtId="0" fontId="2" fillId="0" borderId="1" xfId="1" applyNumberFormat="1" applyFill="1" applyBorder="1"/>
    <xf numFmtId="0" fontId="3" fillId="0" borderId="6" xfId="1" applyNumberFormat="1" applyFont="1" applyBorder="1" applyAlignment="1">
      <alignment horizontal="center"/>
    </xf>
    <xf numFmtId="164" fontId="2" fillId="0" borderId="6" xfId="1" applyBorder="1"/>
    <xf numFmtId="0" fontId="2" fillId="0" borderId="6" xfId="1" applyNumberFormat="1" applyBorder="1"/>
    <xf numFmtId="0" fontId="2" fillId="0" borderId="6" xfId="1" applyNumberFormat="1" applyBorder="1" applyAlignment="1">
      <alignment horizontal="center" vertical="center"/>
    </xf>
    <xf numFmtId="0" fontId="21" fillId="4" borderId="1" xfId="1" applyNumberFormat="1" applyFont="1" applyFill="1" applyBorder="1" applyAlignment="1">
      <alignment horizontal="center" vertical="center"/>
    </xf>
    <xf numFmtId="1" fontId="21" fillId="4" borderId="1" xfId="1" applyNumberFormat="1" applyFont="1" applyFill="1" applyBorder="1" applyAlignment="1">
      <alignment horizontal="center" vertical="center"/>
    </xf>
    <xf numFmtId="1" fontId="2" fillId="0" borderId="2" xfId="1" applyNumberFormat="1" applyBorder="1" applyAlignment="1">
      <alignment horizontal="center" vertical="center"/>
    </xf>
    <xf numFmtId="1" fontId="2" fillId="4" borderId="1" xfId="1" applyNumberFormat="1" applyFill="1" applyBorder="1" applyAlignment="1">
      <alignment horizontal="center" vertical="center"/>
    </xf>
    <xf numFmtId="0" fontId="3" fillId="4" borderId="6" xfId="1" applyNumberFormat="1" applyFont="1" applyFill="1" applyBorder="1" applyAlignment="1">
      <alignment horizontal="center"/>
    </xf>
    <xf numFmtId="0" fontId="12" fillId="0" borderId="2" xfId="0" applyNumberFormat="1" applyFont="1" applyBorder="1" applyAlignment="1">
      <alignment horizontal="center" vertical="center"/>
    </xf>
    <xf numFmtId="0" fontId="12" fillId="0" borderId="6" xfId="0" applyNumberFormat="1" applyFont="1" applyBorder="1" applyAlignment="1">
      <alignment horizontal="center" vertical="center"/>
    </xf>
    <xf numFmtId="1" fontId="2" fillId="0" borderId="6" xfId="1" applyNumberFormat="1" applyBorder="1" applyAlignment="1">
      <alignment horizontal="center" vertical="center"/>
    </xf>
    <xf numFmtId="0" fontId="11" fillId="4" borderId="1" xfId="0" applyNumberFormat="1" applyFont="1" applyFill="1" applyBorder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colors>
    <mruColors>
      <color rgb="FFCC0000"/>
      <color rgb="FF963634"/>
      <color rgb="FF0066CC"/>
      <color rgb="FF008080"/>
      <color rgb="FF00FFFF"/>
      <color rgb="FF996633"/>
      <color rgb="FF990099"/>
      <color rgb="FFFFFFCC"/>
      <color rgb="FFFF3300"/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25759</xdr:colOff>
      <xdr:row>0</xdr:row>
      <xdr:rowOff>0</xdr:rowOff>
    </xdr:from>
    <xdr:to>
      <xdr:col>7</xdr:col>
      <xdr:colOff>437884</xdr:colOff>
      <xdr:row>6</xdr:row>
      <xdr:rowOff>158512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50072" y="0"/>
          <a:ext cx="3222000" cy="1480106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33695</xdr:colOff>
      <xdr:row>0</xdr:row>
      <xdr:rowOff>0</xdr:rowOff>
    </xdr:from>
    <xdr:to>
      <xdr:col>7</xdr:col>
      <xdr:colOff>549950</xdr:colOff>
      <xdr:row>6</xdr:row>
      <xdr:rowOff>162592</xdr:rowOff>
    </xdr:to>
    <xdr:pic>
      <xdr:nvPicPr>
        <xdr:cNvPr id="2" name="Imagen 3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61530" y="0"/>
          <a:ext cx="3226461" cy="1478417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14056</xdr:colOff>
      <xdr:row>0</xdr:row>
      <xdr:rowOff>0</xdr:rowOff>
    </xdr:from>
    <xdr:to>
      <xdr:col>7</xdr:col>
      <xdr:colOff>530311</xdr:colOff>
      <xdr:row>6</xdr:row>
      <xdr:rowOff>162592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41891" y="0"/>
          <a:ext cx="3226461" cy="1478417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1944</xdr:colOff>
      <xdr:row>0</xdr:row>
      <xdr:rowOff>42522</xdr:rowOff>
    </xdr:from>
    <xdr:to>
      <xdr:col>7</xdr:col>
      <xdr:colOff>173392</xdr:colOff>
      <xdr:row>6</xdr:row>
      <xdr:rowOff>64139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22502" y="42522"/>
          <a:ext cx="3233055" cy="147588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33695</xdr:colOff>
      <xdr:row>0</xdr:row>
      <xdr:rowOff>71437</xdr:rowOff>
    </xdr:from>
    <xdr:to>
      <xdr:col>7</xdr:col>
      <xdr:colOff>549950</xdr:colOff>
      <xdr:row>6</xdr:row>
      <xdr:rowOff>91154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38945" y="71437"/>
          <a:ext cx="3230880" cy="1484186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9882</xdr:colOff>
      <xdr:row>0</xdr:row>
      <xdr:rowOff>47623</xdr:rowOff>
    </xdr:from>
    <xdr:to>
      <xdr:col>7</xdr:col>
      <xdr:colOff>526137</xdr:colOff>
      <xdr:row>6</xdr:row>
      <xdr:rowOff>67340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15132" y="47623"/>
          <a:ext cx="3230880" cy="1484186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123554</xdr:colOff>
      <xdr:row>0</xdr:row>
      <xdr:rowOff>0</xdr:rowOff>
    </xdr:from>
    <xdr:to>
      <xdr:col>8</xdr:col>
      <xdr:colOff>671934</xdr:colOff>
      <xdr:row>6</xdr:row>
      <xdr:rowOff>162592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87210" y="0"/>
          <a:ext cx="3208191" cy="1483512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21789</xdr:colOff>
      <xdr:row>0</xdr:row>
      <xdr:rowOff>47626</xdr:rowOff>
    </xdr:from>
    <xdr:to>
      <xdr:col>7</xdr:col>
      <xdr:colOff>216575</xdr:colOff>
      <xdr:row>6</xdr:row>
      <xdr:rowOff>67343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27039" y="47626"/>
          <a:ext cx="3230880" cy="1484186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9883</xdr:colOff>
      <xdr:row>0</xdr:row>
      <xdr:rowOff>0</xdr:rowOff>
    </xdr:from>
    <xdr:to>
      <xdr:col>7</xdr:col>
      <xdr:colOff>192763</xdr:colOff>
      <xdr:row>6</xdr:row>
      <xdr:rowOff>160211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15133" y="0"/>
          <a:ext cx="3230880" cy="1481805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28933</xdr:colOff>
      <xdr:row>0</xdr:row>
      <xdr:rowOff>0</xdr:rowOff>
    </xdr:from>
    <xdr:to>
      <xdr:col>6</xdr:col>
      <xdr:colOff>557094</xdr:colOff>
      <xdr:row>6</xdr:row>
      <xdr:rowOff>160211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9058" y="0"/>
          <a:ext cx="3242786" cy="1481805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48</xdr:row>
      <xdr:rowOff>85725</xdr:rowOff>
    </xdr:from>
    <xdr:to>
      <xdr:col>1</xdr:col>
      <xdr:colOff>1130528</xdr:colOff>
      <xdr:row>50</xdr:row>
      <xdr:rowOff>133349</xdr:rowOff>
    </xdr:to>
    <xdr:pic>
      <xdr:nvPicPr>
        <xdr:cNvPr id="4" name="3 Imagen" descr="logo_color.jpg">
          <a:extLst>
            <a:ext uri="{FF2B5EF4-FFF2-40B4-BE49-F238E27FC236}">
              <a16:creationId xmlns:a16="http://schemas.microsoft.com/office/drawing/2014/main" id="{00000000-0008-0000-1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7150" y="7391400"/>
          <a:ext cx="1525816" cy="571499"/>
        </a:xfrm>
        <a:prstGeom prst="rect">
          <a:avLst/>
        </a:prstGeom>
      </xdr:spPr>
    </xdr:pic>
    <xdr:clientData/>
  </xdr:twoCellAnchor>
  <xdr:twoCellAnchor editAs="oneCell">
    <xdr:from>
      <xdr:col>3</xdr:col>
      <xdr:colOff>8523</xdr:colOff>
      <xdr:row>0</xdr:row>
      <xdr:rowOff>306161</xdr:rowOff>
    </xdr:from>
    <xdr:to>
      <xdr:col>8</xdr:col>
      <xdr:colOff>242429</xdr:colOff>
      <xdr:row>5</xdr:row>
      <xdr:rowOff>76867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id="{00000000-0008-0000-1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29081" y="306161"/>
          <a:ext cx="3669710" cy="1284501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63</xdr:row>
      <xdr:rowOff>85725</xdr:rowOff>
    </xdr:from>
    <xdr:to>
      <xdr:col>1</xdr:col>
      <xdr:colOff>1130528</xdr:colOff>
      <xdr:row>65</xdr:row>
      <xdr:rowOff>133349</xdr:rowOff>
    </xdr:to>
    <xdr:pic>
      <xdr:nvPicPr>
        <xdr:cNvPr id="6" name="5 Imagen" descr="logo_color.jpg">
          <a:extLst>
            <a:ext uri="{FF2B5EF4-FFF2-40B4-BE49-F238E27FC236}">
              <a16:creationId xmlns:a16="http://schemas.microsoft.com/office/drawing/2014/main" id="{00000000-0008-0000-1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7150" y="10575131"/>
          <a:ext cx="1525816" cy="5714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49569</xdr:colOff>
      <xdr:row>0</xdr:row>
      <xdr:rowOff>0</xdr:rowOff>
    </xdr:from>
    <xdr:to>
      <xdr:col>7</xdr:col>
      <xdr:colOff>434856</xdr:colOff>
      <xdr:row>7</xdr:row>
      <xdr:rowOff>7811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16757" y="0"/>
          <a:ext cx="3230880" cy="1484186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5120</xdr:colOff>
      <xdr:row>0</xdr:row>
      <xdr:rowOff>166687</xdr:rowOff>
    </xdr:from>
    <xdr:to>
      <xdr:col>8</xdr:col>
      <xdr:colOff>188000</xdr:colOff>
      <xdr:row>4</xdr:row>
      <xdr:rowOff>136398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89026" y="166687"/>
          <a:ext cx="3659505" cy="1303211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3422457</xdr:colOff>
      <xdr:row>0</xdr:row>
      <xdr:rowOff>38878</xdr:rowOff>
    </xdr:from>
    <xdr:to>
      <xdr:col>8</xdr:col>
      <xdr:colOff>551747</xdr:colOff>
      <xdr:row>6</xdr:row>
      <xdr:rowOff>125619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1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79268" y="38878"/>
          <a:ext cx="3991178" cy="1418297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3459676</xdr:colOff>
      <xdr:row>0</xdr:row>
      <xdr:rowOff>116160</xdr:rowOff>
    </xdr:from>
    <xdr:to>
      <xdr:col>6</xdr:col>
      <xdr:colOff>534153</xdr:colOff>
      <xdr:row>6</xdr:row>
      <xdr:rowOff>67053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1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12694" y="116160"/>
          <a:ext cx="3230880" cy="1484186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21382</xdr:colOff>
      <xdr:row>0</xdr:row>
      <xdr:rowOff>139391</xdr:rowOff>
    </xdr:from>
    <xdr:to>
      <xdr:col>7</xdr:col>
      <xdr:colOff>557384</xdr:colOff>
      <xdr:row>6</xdr:row>
      <xdr:rowOff>90284</xdr:rowOff>
    </xdr:to>
    <xdr:pic>
      <xdr:nvPicPr>
        <xdr:cNvPr id="2" name="Imagen 3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35925" y="139391"/>
          <a:ext cx="3230880" cy="148418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3311881</xdr:colOff>
      <xdr:row>0</xdr:row>
      <xdr:rowOff>0</xdr:rowOff>
    </xdr:from>
    <xdr:to>
      <xdr:col>8</xdr:col>
      <xdr:colOff>172918</xdr:colOff>
      <xdr:row>6</xdr:row>
      <xdr:rowOff>160211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64319" y="0"/>
          <a:ext cx="3218974" cy="148180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3436236</xdr:colOff>
      <xdr:row>0</xdr:row>
      <xdr:rowOff>63500</xdr:rowOff>
    </xdr:from>
    <xdr:to>
      <xdr:col>7</xdr:col>
      <xdr:colOff>359449</xdr:colOff>
      <xdr:row>5</xdr:row>
      <xdr:rowOff>9133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91319" y="63500"/>
          <a:ext cx="3230880" cy="14908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33695</xdr:colOff>
      <xdr:row>0</xdr:row>
      <xdr:rowOff>0</xdr:rowOff>
    </xdr:from>
    <xdr:to>
      <xdr:col>7</xdr:col>
      <xdr:colOff>549950</xdr:colOff>
      <xdr:row>6</xdr:row>
      <xdr:rowOff>162592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46164" y="0"/>
          <a:ext cx="3230880" cy="1484186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37663</xdr:colOff>
      <xdr:row>0</xdr:row>
      <xdr:rowOff>142874</xdr:rowOff>
    </xdr:from>
    <xdr:to>
      <xdr:col>7</xdr:col>
      <xdr:colOff>494387</xdr:colOff>
      <xdr:row>6</xdr:row>
      <xdr:rowOff>162591</xdr:rowOff>
    </xdr:to>
    <xdr:pic>
      <xdr:nvPicPr>
        <xdr:cNvPr id="2" name="Imagen 3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42913" y="142874"/>
          <a:ext cx="3230880" cy="1484186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49568</xdr:colOff>
      <xdr:row>0</xdr:row>
      <xdr:rowOff>0</xdr:rowOff>
    </xdr:from>
    <xdr:to>
      <xdr:col>8</xdr:col>
      <xdr:colOff>236181</xdr:colOff>
      <xdr:row>6</xdr:row>
      <xdr:rowOff>161925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16756" y="0"/>
          <a:ext cx="3222706" cy="1483519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1944</xdr:colOff>
      <xdr:row>0</xdr:row>
      <xdr:rowOff>0</xdr:rowOff>
    </xdr:from>
    <xdr:to>
      <xdr:col>8</xdr:col>
      <xdr:colOff>220542</xdr:colOff>
      <xdr:row>6</xdr:row>
      <xdr:rowOff>162592</xdr:rowOff>
    </xdr:to>
    <xdr:pic>
      <xdr:nvPicPr>
        <xdr:cNvPr id="2" name="Imagen 3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16719" y="0"/>
          <a:ext cx="3228498" cy="1486567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11469</xdr:colOff>
      <xdr:row>0</xdr:row>
      <xdr:rowOff>5</xdr:rowOff>
    </xdr:from>
    <xdr:to>
      <xdr:col>8</xdr:col>
      <xdr:colOff>153867</xdr:colOff>
      <xdr:row>6</xdr:row>
      <xdr:rowOff>162597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26244" y="5"/>
          <a:ext cx="3228498" cy="14865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90000"/>
    <pageSetUpPr fitToPage="1"/>
  </sheetPr>
  <dimension ref="A1:G316"/>
  <sheetViews>
    <sheetView zoomScaleNormal="100" workbookViewId="0">
      <selection activeCell="C1" sqref="C1:C1048576"/>
    </sheetView>
  </sheetViews>
  <sheetFormatPr baseColWidth="10" defaultRowHeight="15" x14ac:dyDescent="0.25"/>
  <cols>
    <col min="1" max="1" width="6.85546875" customWidth="1"/>
    <col min="2" max="2" width="53.5703125" customWidth="1"/>
    <col min="3" max="3" width="10.42578125" style="31" hidden="1" customWidth="1"/>
    <col min="4" max="4" width="10.140625" customWidth="1"/>
    <col min="5" max="5" width="10.140625" style="31" customWidth="1"/>
    <col min="6" max="6" width="10.140625" style="54" customWidth="1"/>
    <col min="7" max="7" width="11.5703125" customWidth="1"/>
  </cols>
  <sheetData>
    <row r="1" spans="1:7" ht="15" customHeight="1" x14ac:dyDescent="0.25">
      <c r="A1" s="744" t="s">
        <v>68</v>
      </c>
      <c r="B1" s="744"/>
      <c r="C1" s="368"/>
      <c r="D1" s="745"/>
      <c r="E1" s="745"/>
      <c r="F1" s="745"/>
      <c r="G1" s="745"/>
    </row>
    <row r="2" spans="1:7" ht="21" customHeight="1" x14ac:dyDescent="0.25">
      <c r="A2" s="744"/>
      <c r="B2" s="744"/>
      <c r="C2" s="368"/>
      <c r="D2" s="745"/>
      <c r="E2" s="745"/>
      <c r="F2" s="745"/>
      <c r="G2" s="745"/>
    </row>
    <row r="3" spans="1:7" ht="12" customHeight="1" x14ac:dyDescent="0.25">
      <c r="A3" s="744"/>
      <c r="B3" s="744"/>
      <c r="C3" s="368"/>
      <c r="D3" s="745"/>
      <c r="E3" s="745"/>
      <c r="F3" s="745"/>
      <c r="G3" s="745"/>
    </row>
    <row r="4" spans="1:7" ht="26.25" customHeight="1" x14ac:dyDescent="0.4">
      <c r="A4" s="747" t="s">
        <v>759</v>
      </c>
      <c r="B4" s="747"/>
      <c r="C4" s="369"/>
      <c r="D4" s="745"/>
      <c r="E4" s="745"/>
      <c r="F4" s="745"/>
      <c r="G4" s="745"/>
    </row>
    <row r="5" spans="1:7" x14ac:dyDescent="0.25">
      <c r="A5" s="748" t="s">
        <v>758</v>
      </c>
      <c r="B5" s="748"/>
      <c r="C5" s="370"/>
      <c r="D5" s="745"/>
      <c r="E5" s="745"/>
      <c r="F5" s="745"/>
      <c r="G5" s="745"/>
    </row>
    <row r="6" spans="1:7" x14ac:dyDescent="0.25">
      <c r="A6" s="748" t="s">
        <v>51</v>
      </c>
      <c r="B6" s="748"/>
      <c r="C6" s="371"/>
      <c r="D6" s="745"/>
      <c r="E6" s="745"/>
      <c r="F6" s="745"/>
      <c r="G6" s="745"/>
    </row>
    <row r="7" spans="1:7" ht="15" customHeight="1" x14ac:dyDescent="0.25">
      <c r="A7" s="749"/>
      <c r="B7" s="749"/>
      <c r="C7" s="372"/>
      <c r="D7" s="746"/>
      <c r="E7" s="746"/>
      <c r="F7" s="746"/>
      <c r="G7" s="746"/>
    </row>
    <row r="8" spans="1:7" ht="30" customHeight="1" x14ac:dyDescent="0.25">
      <c r="A8" s="385"/>
      <c r="B8" s="385"/>
      <c r="C8" s="371"/>
      <c r="D8" t="s">
        <v>542</v>
      </c>
      <c r="E8"/>
      <c r="F8"/>
    </row>
    <row r="9" spans="1:7" ht="15.75" thickBot="1" x14ac:dyDescent="0.3">
      <c r="A9" s="77" t="s">
        <v>3</v>
      </c>
      <c r="B9" s="77" t="s">
        <v>1</v>
      </c>
      <c r="C9" s="373" t="s">
        <v>406</v>
      </c>
      <c r="D9" s="77">
        <v>45354</v>
      </c>
      <c r="E9" s="77">
        <v>45543</v>
      </c>
      <c r="F9" s="77">
        <v>45641</v>
      </c>
      <c r="G9" s="77" t="s">
        <v>2</v>
      </c>
    </row>
    <row r="10" spans="1:7" x14ac:dyDescent="0.25">
      <c r="A10" s="773">
        <v>1</v>
      </c>
      <c r="B10" s="774" t="s">
        <v>49</v>
      </c>
      <c r="C10" s="775">
        <v>4064</v>
      </c>
      <c r="D10" s="776">
        <v>275</v>
      </c>
      <c r="E10" s="783">
        <v>268</v>
      </c>
      <c r="F10" s="784">
        <v>277</v>
      </c>
      <c r="G10" s="781">
        <f>(LARGE(D10:F10,1)+LARGE(D10:F10,2)+LARGE(D10:F10,3))</f>
        <v>820</v>
      </c>
    </row>
    <row r="11" spans="1:7" ht="15.75" thickBot="1" x14ac:dyDescent="0.3">
      <c r="A11" s="279">
        <v>2</v>
      </c>
      <c r="B11" s="663" t="s">
        <v>70</v>
      </c>
      <c r="C11" s="664">
        <v>1809</v>
      </c>
      <c r="D11" s="782">
        <v>276</v>
      </c>
      <c r="E11" s="665">
        <v>268</v>
      </c>
      <c r="F11" s="779">
        <v>270</v>
      </c>
      <c r="G11" s="280">
        <f>(LARGE(D11:F11,1)+LARGE(D11:F11,2)+LARGE(D11:F11,3))</f>
        <v>814</v>
      </c>
    </row>
    <row r="12" spans="1:7" x14ac:dyDescent="0.25">
      <c r="A12" s="773">
        <v>3</v>
      </c>
      <c r="B12" s="671" t="s">
        <v>97</v>
      </c>
      <c r="C12" s="672">
        <v>2262</v>
      </c>
      <c r="D12" s="668">
        <v>271</v>
      </c>
      <c r="E12" s="668">
        <v>272</v>
      </c>
      <c r="F12" s="670">
        <v>264</v>
      </c>
      <c r="G12" s="53">
        <f>(LARGE(D12:F12,1)+LARGE(D12:F12,2)+LARGE(D12:F12,3))</f>
        <v>807</v>
      </c>
    </row>
    <row r="13" spans="1:7" ht="15.75" thickBot="1" x14ac:dyDescent="0.3">
      <c r="A13" s="279">
        <v>4</v>
      </c>
      <c r="B13" s="671" t="s">
        <v>96</v>
      </c>
      <c r="C13" s="672">
        <v>4011</v>
      </c>
      <c r="D13" s="668">
        <v>268</v>
      </c>
      <c r="E13" s="668">
        <v>260</v>
      </c>
      <c r="F13" s="670">
        <v>262</v>
      </c>
      <c r="G13" s="53">
        <f>(LARGE(D13:F13,1)+LARGE(D13:F13,2)+LARGE(D13:F13,3))</f>
        <v>790</v>
      </c>
    </row>
    <row r="14" spans="1:7" x14ac:dyDescent="0.25">
      <c r="A14" s="773">
        <v>5</v>
      </c>
      <c r="B14" s="671" t="s">
        <v>346</v>
      </c>
      <c r="C14" s="672">
        <v>1913</v>
      </c>
      <c r="D14" s="668">
        <v>262</v>
      </c>
      <c r="E14" s="17">
        <v>257</v>
      </c>
      <c r="F14" s="670">
        <v>271</v>
      </c>
      <c r="G14" s="53">
        <f>(LARGE(D14:F14,1)+LARGE(D14:F14,2)+LARGE(D14:F14,3))</f>
        <v>790</v>
      </c>
    </row>
    <row r="15" spans="1:7" ht="15.75" thickBot="1" x14ac:dyDescent="0.3">
      <c r="A15" s="279">
        <v>6</v>
      </c>
      <c r="B15" s="671" t="s">
        <v>349</v>
      </c>
      <c r="C15" s="672">
        <v>6610</v>
      </c>
      <c r="D15" s="668">
        <v>251</v>
      </c>
      <c r="E15" s="17">
        <v>263</v>
      </c>
      <c r="F15" s="281">
        <v>272</v>
      </c>
      <c r="G15" s="53">
        <f>(LARGE(D15:F15,1)+LARGE(D15:F15,2)+LARGE(D15:F15,3))</f>
        <v>786</v>
      </c>
    </row>
    <row r="16" spans="1:7" x14ac:dyDescent="0.25">
      <c r="A16" s="773">
        <v>7</v>
      </c>
      <c r="B16" s="671" t="s">
        <v>398</v>
      </c>
      <c r="C16" s="672">
        <v>2170</v>
      </c>
      <c r="D16" s="668">
        <v>259</v>
      </c>
      <c r="E16" s="668">
        <v>254</v>
      </c>
      <c r="F16" s="670">
        <v>246</v>
      </c>
      <c r="G16" s="53">
        <f>(LARGE(D16:F16,1)+LARGE(D16:F16,2)+LARGE(D16:F16,3))</f>
        <v>759</v>
      </c>
    </row>
    <row r="17" spans="1:7" ht="15.75" thickBot="1" x14ac:dyDescent="0.3">
      <c r="A17" s="279">
        <v>8</v>
      </c>
      <c r="B17" s="671" t="s">
        <v>108</v>
      </c>
      <c r="C17" s="672">
        <v>1872</v>
      </c>
      <c r="D17" s="17">
        <v>252</v>
      </c>
      <c r="E17" s="17">
        <v>252</v>
      </c>
      <c r="F17" s="670">
        <v>243</v>
      </c>
      <c r="G17" s="53">
        <f>(LARGE(D17:F17,1)+LARGE(D17:F17,2)+LARGE(D17:F17,3))</f>
        <v>747</v>
      </c>
    </row>
    <row r="18" spans="1:7" x14ac:dyDescent="0.25">
      <c r="A18" s="773">
        <v>9</v>
      </c>
      <c r="B18" s="671" t="s">
        <v>347</v>
      </c>
      <c r="C18" s="672">
        <v>2482</v>
      </c>
      <c r="D18" s="668">
        <v>259</v>
      </c>
      <c r="E18" s="668">
        <v>239</v>
      </c>
      <c r="F18" s="281">
        <v>240</v>
      </c>
      <c r="G18" s="53">
        <f>(LARGE(D18:F18,1)+LARGE(D18:F18,2)+LARGE(D18:F18,3))</f>
        <v>738</v>
      </c>
    </row>
    <row r="19" spans="1:7" ht="15.75" thickBot="1" x14ac:dyDescent="0.3">
      <c r="A19" s="279">
        <v>10</v>
      </c>
      <c r="B19" s="671" t="s">
        <v>310</v>
      </c>
      <c r="C19" s="672">
        <v>2066</v>
      </c>
      <c r="D19" s="17">
        <v>248</v>
      </c>
      <c r="E19" s="17">
        <v>251</v>
      </c>
      <c r="F19" s="281">
        <v>231</v>
      </c>
      <c r="G19" s="53">
        <f>(LARGE(D19:F19,1)+LARGE(D19:F19,2)+LARGE(D19:F19,3))</f>
        <v>730</v>
      </c>
    </row>
    <row r="20" spans="1:7" x14ac:dyDescent="0.25">
      <c r="A20" s="773">
        <v>11</v>
      </c>
      <c r="B20" s="671" t="s">
        <v>353</v>
      </c>
      <c r="C20" s="672">
        <v>4053</v>
      </c>
      <c r="D20" s="668">
        <v>243</v>
      </c>
      <c r="E20" s="17">
        <v>238</v>
      </c>
      <c r="F20" s="281">
        <v>249</v>
      </c>
      <c r="G20" s="53">
        <f>(LARGE(D20:F20,1)+LARGE(D20:F20,2)+LARGE(D20:F20,3))</f>
        <v>730</v>
      </c>
    </row>
    <row r="21" spans="1:7" ht="15.75" thickBot="1" x14ac:dyDescent="0.3">
      <c r="A21" s="279">
        <v>12</v>
      </c>
      <c r="B21" s="671" t="s">
        <v>329</v>
      </c>
      <c r="C21" s="672">
        <v>1910</v>
      </c>
      <c r="D21" s="668">
        <v>241</v>
      </c>
      <c r="E21" s="17">
        <v>244</v>
      </c>
      <c r="F21" s="670">
        <v>244</v>
      </c>
      <c r="G21" s="53">
        <f>(LARGE(D21:F21,1)+LARGE(D21:F21,2)+LARGE(D21:F21,3))</f>
        <v>729</v>
      </c>
    </row>
    <row r="22" spans="1:7" x14ac:dyDescent="0.25">
      <c r="A22" s="773">
        <v>13</v>
      </c>
      <c r="B22" s="671" t="s">
        <v>182</v>
      </c>
      <c r="C22" s="672">
        <v>1672</v>
      </c>
      <c r="D22" s="668">
        <v>222</v>
      </c>
      <c r="E22" s="17">
        <v>254</v>
      </c>
      <c r="F22" s="670">
        <v>248</v>
      </c>
      <c r="G22" s="53">
        <f>(LARGE(D22:F22,1)+LARGE(D22:F22,2)+LARGE(D22:F22,3))</f>
        <v>724</v>
      </c>
    </row>
    <row r="23" spans="1:7" ht="15.75" thickBot="1" x14ac:dyDescent="0.3">
      <c r="A23" s="279">
        <v>14</v>
      </c>
      <c r="B23" s="671" t="s">
        <v>400</v>
      </c>
      <c r="C23" s="672">
        <v>2489</v>
      </c>
      <c r="D23" s="668">
        <v>239</v>
      </c>
      <c r="E23" s="17">
        <v>247</v>
      </c>
      <c r="F23" s="670">
        <v>236</v>
      </c>
      <c r="G23" s="53">
        <f>(LARGE(D23:F23,1)+LARGE(D23:F23,2)+LARGE(D23:F23,3))</f>
        <v>722</v>
      </c>
    </row>
    <row r="24" spans="1:7" x14ac:dyDescent="0.25">
      <c r="A24" s="773">
        <v>15</v>
      </c>
      <c r="B24" s="671" t="s">
        <v>311</v>
      </c>
      <c r="C24" s="672">
        <v>1835</v>
      </c>
      <c r="D24" s="668">
        <v>236</v>
      </c>
      <c r="E24" s="17">
        <v>249</v>
      </c>
      <c r="F24" s="281">
        <v>226</v>
      </c>
      <c r="G24" s="53">
        <f>(LARGE(D24:F24,1)+LARGE(D24:F24,2)+LARGE(D24:F24,3))</f>
        <v>711</v>
      </c>
    </row>
    <row r="25" spans="1:7" ht="15.75" thickBot="1" x14ac:dyDescent="0.3">
      <c r="A25" s="279">
        <v>16</v>
      </c>
      <c r="B25" s="671" t="s">
        <v>313</v>
      </c>
      <c r="C25" s="672">
        <v>2044</v>
      </c>
      <c r="D25" s="17">
        <v>234</v>
      </c>
      <c r="E25" s="17">
        <v>229</v>
      </c>
      <c r="F25" s="670">
        <v>240</v>
      </c>
      <c r="G25" s="53">
        <f>(LARGE(D25:F25,1)+LARGE(D25:F25,2)+LARGE(D25:F25,3))</f>
        <v>703</v>
      </c>
    </row>
    <row r="26" spans="1:7" x14ac:dyDescent="0.25">
      <c r="A26" s="773">
        <v>17</v>
      </c>
      <c r="B26" s="671" t="s">
        <v>319</v>
      </c>
      <c r="C26" s="672">
        <v>4057</v>
      </c>
      <c r="D26" s="668">
        <v>204</v>
      </c>
      <c r="E26" s="17">
        <v>248</v>
      </c>
      <c r="F26" s="670">
        <v>245</v>
      </c>
      <c r="G26" s="53">
        <f>(LARGE(D26:F26,1)+LARGE(D26:F26,2)+LARGE(D26:F26,3))</f>
        <v>697</v>
      </c>
    </row>
    <row r="27" spans="1:7" ht="15.75" thickBot="1" x14ac:dyDescent="0.3">
      <c r="A27" s="279">
        <v>18</v>
      </c>
      <c r="B27" s="671" t="s">
        <v>104</v>
      </c>
      <c r="C27" s="672">
        <v>3702</v>
      </c>
      <c r="D27" s="668">
        <v>256</v>
      </c>
      <c r="E27" s="668">
        <v>240</v>
      </c>
      <c r="F27" s="670">
        <v>191</v>
      </c>
      <c r="G27" s="53">
        <f>(LARGE(D27:F27,1)+LARGE(D27:F27,2)+LARGE(D27:F27,3))</f>
        <v>687</v>
      </c>
    </row>
    <row r="28" spans="1:7" x14ac:dyDescent="0.25">
      <c r="A28" s="773">
        <v>19</v>
      </c>
      <c r="B28" s="671" t="s">
        <v>141</v>
      </c>
      <c r="C28" s="672">
        <v>5109</v>
      </c>
      <c r="D28" s="668">
        <v>226</v>
      </c>
      <c r="E28" s="17">
        <v>226</v>
      </c>
      <c r="F28" s="670">
        <v>228</v>
      </c>
      <c r="G28" s="53">
        <f>(LARGE(D28:F28,1)+LARGE(D28:F28,2)+LARGE(D28:F28,3))</f>
        <v>680</v>
      </c>
    </row>
    <row r="29" spans="1:7" ht="15.75" thickBot="1" x14ac:dyDescent="0.3">
      <c r="A29" s="279">
        <v>20</v>
      </c>
      <c r="B29" s="671" t="s">
        <v>370</v>
      </c>
      <c r="C29" s="672">
        <v>2557</v>
      </c>
      <c r="D29" s="17">
        <v>200</v>
      </c>
      <c r="E29" s="17">
        <v>234</v>
      </c>
      <c r="F29" s="670">
        <v>230</v>
      </c>
      <c r="G29" s="53">
        <f>(LARGE(D29:F29,1)+LARGE(D29:F29,2)+LARGE(D29:F29,3))</f>
        <v>664</v>
      </c>
    </row>
    <row r="30" spans="1:7" x14ac:dyDescent="0.25">
      <c r="A30" s="773">
        <v>21</v>
      </c>
      <c r="B30" s="671" t="s">
        <v>114</v>
      </c>
      <c r="C30" s="672">
        <v>5646</v>
      </c>
      <c r="D30" s="668">
        <v>219</v>
      </c>
      <c r="E30" s="17">
        <v>185</v>
      </c>
      <c r="F30" s="281">
        <v>248</v>
      </c>
      <c r="G30" s="53">
        <f>(LARGE(D30:F30,1)+LARGE(D30:F30,2)+LARGE(D30:F30,3))</f>
        <v>652</v>
      </c>
    </row>
    <row r="31" spans="1:7" ht="15.75" thickBot="1" x14ac:dyDescent="0.3">
      <c r="A31" s="279">
        <v>22</v>
      </c>
      <c r="B31" s="671" t="s">
        <v>81</v>
      </c>
      <c r="C31" s="672">
        <v>2130</v>
      </c>
      <c r="D31" s="17">
        <v>223</v>
      </c>
      <c r="E31" s="17">
        <v>194</v>
      </c>
      <c r="F31" s="670">
        <v>226</v>
      </c>
      <c r="G31" s="53">
        <f>(LARGE(D31:F31,1)+LARGE(D31:F31,2)+LARGE(D31:F31,3))</f>
        <v>643</v>
      </c>
    </row>
    <row r="32" spans="1:7" x14ac:dyDescent="0.25">
      <c r="A32" s="773">
        <v>23</v>
      </c>
      <c r="B32" s="671" t="s">
        <v>391</v>
      </c>
      <c r="C32" s="672">
        <v>1781</v>
      </c>
      <c r="D32" s="668">
        <v>236</v>
      </c>
      <c r="E32" s="668">
        <v>223</v>
      </c>
      <c r="F32" s="670">
        <v>180</v>
      </c>
      <c r="G32" s="53">
        <f>(LARGE(D32:F32,1)+LARGE(D32:F32,2)+LARGE(D32:F32,3))</f>
        <v>639</v>
      </c>
    </row>
    <row r="33" spans="1:7" ht="15.75" thickBot="1" x14ac:dyDescent="0.3">
      <c r="A33" s="279">
        <v>24</v>
      </c>
      <c r="B33" s="671" t="s">
        <v>287</v>
      </c>
      <c r="C33" s="672">
        <v>2075</v>
      </c>
      <c r="D33" s="668">
        <v>214</v>
      </c>
      <c r="E33" s="17">
        <v>199</v>
      </c>
      <c r="F33" s="670">
        <v>195</v>
      </c>
      <c r="G33" s="53">
        <f>(LARGE(D33:F33,1)+LARGE(D33:F33,2)+LARGE(D33:F33,3))</f>
        <v>608</v>
      </c>
    </row>
    <row r="34" spans="1:7" x14ac:dyDescent="0.25">
      <c r="A34" s="773">
        <v>25</v>
      </c>
      <c r="B34" s="671" t="s">
        <v>317</v>
      </c>
      <c r="C34" s="672">
        <v>2011</v>
      </c>
      <c r="D34" s="668">
        <v>215</v>
      </c>
      <c r="E34" s="17">
        <v>192</v>
      </c>
      <c r="F34" s="670">
        <v>188</v>
      </c>
      <c r="G34" s="53">
        <f>(LARGE(D34:F34,1)+LARGE(D34:F34,2)+LARGE(D34:F34,3))</f>
        <v>595</v>
      </c>
    </row>
    <row r="35" spans="1:7" ht="15.75" thickBot="1" x14ac:dyDescent="0.3">
      <c r="A35" s="279">
        <v>26</v>
      </c>
      <c r="B35" s="671" t="s">
        <v>123</v>
      </c>
      <c r="C35" s="672">
        <v>5118</v>
      </c>
      <c r="D35" s="668">
        <v>182</v>
      </c>
      <c r="E35" s="668">
        <v>209</v>
      </c>
      <c r="F35" s="281">
        <v>188</v>
      </c>
      <c r="G35" s="53">
        <f>(LARGE(D35:F35,1)+LARGE(D35:F35,2)+LARGE(D35:F35,3))</f>
        <v>579</v>
      </c>
    </row>
    <row r="36" spans="1:7" x14ac:dyDescent="0.25">
      <c r="A36" s="773">
        <v>27</v>
      </c>
      <c r="B36" s="671" t="s">
        <v>404</v>
      </c>
      <c r="C36" s="672">
        <v>4608</v>
      </c>
      <c r="D36" s="668">
        <v>178</v>
      </c>
      <c r="E36" s="17">
        <v>172</v>
      </c>
      <c r="F36" s="281">
        <v>194</v>
      </c>
      <c r="G36" s="53">
        <f>(LARGE(D36:F36,1)+LARGE(D36:F36,2)+LARGE(D36:F36,3))</f>
        <v>544</v>
      </c>
    </row>
    <row r="37" spans="1:7" ht="15.75" thickBot="1" x14ac:dyDescent="0.3">
      <c r="A37" s="279">
        <v>28</v>
      </c>
      <c r="B37" s="671" t="s">
        <v>378</v>
      </c>
      <c r="C37" s="672">
        <v>1720</v>
      </c>
      <c r="D37" s="668">
        <v>153</v>
      </c>
      <c r="E37" s="668">
        <v>151</v>
      </c>
      <c r="F37" s="670">
        <v>133</v>
      </c>
      <c r="G37" s="53">
        <f>(LARGE(D37:F37,1)+LARGE(D37:F37,2)+LARGE(D37:F37,3))</f>
        <v>437</v>
      </c>
    </row>
    <row r="38" spans="1:7" x14ac:dyDescent="0.25">
      <c r="A38" s="773">
        <v>29</v>
      </c>
      <c r="B38" s="671" t="s">
        <v>381</v>
      </c>
      <c r="C38" s="672">
        <v>2148</v>
      </c>
      <c r="D38" s="668">
        <v>126</v>
      </c>
      <c r="E38" s="668">
        <v>114</v>
      </c>
      <c r="F38" s="281">
        <v>128</v>
      </c>
      <c r="G38" s="53">
        <f>(LARGE(D38:F38,1)+LARGE(D38:F38,2)+LARGE(D38:F38,3))</f>
        <v>368</v>
      </c>
    </row>
    <row r="39" spans="1:7" ht="15.75" thickBot="1" x14ac:dyDescent="0.3">
      <c r="A39" s="279">
        <v>30</v>
      </c>
      <c r="B39" s="76" t="s">
        <v>102</v>
      </c>
      <c r="C39" s="148">
        <v>2464</v>
      </c>
      <c r="D39" s="726">
        <v>262</v>
      </c>
      <c r="E39" s="777"/>
      <c r="F39" s="778"/>
      <c r="G39" s="766" t="e">
        <f>(LARGE(D39:F39,1)+LARGE(D39:F39,2)+LARGE(D39:F39,3))</f>
        <v>#NUM!</v>
      </c>
    </row>
    <row r="40" spans="1:7" x14ac:dyDescent="0.25">
      <c r="A40" s="773">
        <v>31</v>
      </c>
      <c r="B40" s="671" t="s">
        <v>323</v>
      </c>
      <c r="C40" s="672">
        <v>4044</v>
      </c>
      <c r="D40" s="668">
        <v>257</v>
      </c>
      <c r="E40" s="668"/>
      <c r="F40" s="780"/>
      <c r="G40" s="53" t="e">
        <f>(LARGE(D40:F40,1)+LARGE(D40:F40,2)+LARGE(D40:F40,3))</f>
        <v>#NUM!</v>
      </c>
    </row>
    <row r="41" spans="1:7" ht="15.75" thickBot="1" x14ac:dyDescent="0.3">
      <c r="A41" s="279">
        <v>32</v>
      </c>
      <c r="B41" s="666" t="s">
        <v>216</v>
      </c>
      <c r="C41" s="667">
        <v>1818</v>
      </c>
      <c r="D41" s="668">
        <v>253</v>
      </c>
      <c r="E41" s="669"/>
      <c r="F41" s="670"/>
      <c r="G41" s="53" t="e">
        <f>(LARGE(D41:F41,1)+LARGE(D41:F41,2)+LARGE(D41:F41,3))</f>
        <v>#NUM!</v>
      </c>
    </row>
    <row r="42" spans="1:7" x14ac:dyDescent="0.25">
      <c r="A42" s="773">
        <v>33</v>
      </c>
      <c r="B42" s="671" t="s">
        <v>324</v>
      </c>
      <c r="C42" s="672">
        <v>3972</v>
      </c>
      <c r="D42" s="668">
        <v>249</v>
      </c>
      <c r="E42" s="668"/>
      <c r="F42" s="670"/>
      <c r="G42" s="53" t="e">
        <f>(LARGE(D42:F42,1)+LARGE(D42:F42,2)+LARGE(D42:F42,3))</f>
        <v>#NUM!</v>
      </c>
    </row>
    <row r="43" spans="1:7" ht="15.75" thickBot="1" x14ac:dyDescent="0.3">
      <c r="A43" s="279">
        <v>34</v>
      </c>
      <c r="B43" s="671" t="s">
        <v>325</v>
      </c>
      <c r="C43" s="672">
        <v>1709</v>
      </c>
      <c r="D43" s="668">
        <v>248</v>
      </c>
      <c r="E43" s="668">
        <v>241</v>
      </c>
      <c r="F43" s="670"/>
      <c r="G43" s="53" t="e">
        <f>(LARGE(D43:F43,1)+LARGE(D43:F43,2)+LARGE(D43:F43,3))</f>
        <v>#NUM!</v>
      </c>
    </row>
    <row r="44" spans="1:7" x14ac:dyDescent="0.25">
      <c r="A44" s="773">
        <v>35</v>
      </c>
      <c r="B44" s="671" t="s">
        <v>246</v>
      </c>
      <c r="C44" s="672">
        <v>1670</v>
      </c>
      <c r="D44" s="668">
        <v>244</v>
      </c>
      <c r="E44" s="17"/>
      <c r="F44" s="670"/>
      <c r="G44" s="53" t="e">
        <f>(LARGE(D44:F44,1)+LARGE(D44:F44,2)+LARGE(D44:F44,3))</f>
        <v>#NUM!</v>
      </c>
    </row>
    <row r="45" spans="1:7" ht="15.75" thickBot="1" x14ac:dyDescent="0.3">
      <c r="A45" s="279">
        <v>36</v>
      </c>
      <c r="B45" s="671" t="s">
        <v>326</v>
      </c>
      <c r="C45" s="673">
        <v>2514</v>
      </c>
      <c r="D45" s="674">
        <v>220</v>
      </c>
      <c r="E45" s="668"/>
      <c r="F45" s="670">
        <v>207</v>
      </c>
      <c r="G45" s="53" t="e">
        <f>(LARGE(D45:F45,1)+LARGE(D45:F45,2)+LARGE(D45:F45,3))</f>
        <v>#NUM!</v>
      </c>
    </row>
    <row r="46" spans="1:7" x14ac:dyDescent="0.25">
      <c r="A46" s="773">
        <v>37</v>
      </c>
      <c r="B46" s="671" t="s">
        <v>187</v>
      </c>
      <c r="C46" s="672">
        <v>3280</v>
      </c>
      <c r="D46" s="668">
        <v>207</v>
      </c>
      <c r="E46" s="17"/>
      <c r="F46" s="670"/>
      <c r="G46" s="53" t="e">
        <f>(LARGE(D46:F46,1)+LARGE(D46:F46,2)+LARGE(D46:F46,3))</f>
        <v>#NUM!</v>
      </c>
    </row>
    <row r="47" spans="1:7" ht="15.75" thickBot="1" x14ac:dyDescent="0.3">
      <c r="A47" s="279">
        <v>38</v>
      </c>
      <c r="B47" s="671" t="s">
        <v>327</v>
      </c>
      <c r="C47" s="672">
        <v>6948</v>
      </c>
      <c r="D47" s="668">
        <v>154</v>
      </c>
      <c r="E47" s="17"/>
      <c r="F47" s="670"/>
      <c r="G47" s="53" t="e">
        <f>(LARGE(D47:F47,1)+LARGE(D47:F47,2)+LARGE(D47:F47,3))</f>
        <v>#NUM!</v>
      </c>
    </row>
    <row r="48" spans="1:7" x14ac:dyDescent="0.25">
      <c r="A48" s="773">
        <v>39</v>
      </c>
      <c r="B48" s="671" t="s">
        <v>271</v>
      </c>
      <c r="C48" s="672">
        <v>2058</v>
      </c>
      <c r="D48" s="668">
        <v>134</v>
      </c>
      <c r="E48" s="668"/>
      <c r="F48" s="670">
        <v>167</v>
      </c>
      <c r="G48" s="53" t="e">
        <f>(LARGE(D48:F48,1)+LARGE(D48:F48,2)+LARGE(D48:F48,3))</f>
        <v>#NUM!</v>
      </c>
    </row>
    <row r="49" spans="1:7" ht="15.75" thickBot="1" x14ac:dyDescent="0.3">
      <c r="A49" s="279">
        <v>40</v>
      </c>
      <c r="B49" s="671" t="s">
        <v>328</v>
      </c>
      <c r="C49" s="672">
        <v>2122</v>
      </c>
      <c r="D49" s="668">
        <v>68</v>
      </c>
      <c r="E49" s="17"/>
      <c r="F49" s="670"/>
      <c r="G49" s="53" t="e">
        <f>(LARGE(D49:F49,1)+LARGE(D49:F49,2)+LARGE(D49:F49,3))</f>
        <v>#NUM!</v>
      </c>
    </row>
    <row r="50" spans="1:7" x14ac:dyDescent="0.25">
      <c r="A50" s="773">
        <v>41</v>
      </c>
      <c r="B50" s="671" t="s">
        <v>43</v>
      </c>
      <c r="C50" s="672">
        <v>2007</v>
      </c>
      <c r="D50" s="668">
        <v>265</v>
      </c>
      <c r="E50" s="17"/>
      <c r="F50" s="670">
        <v>252</v>
      </c>
      <c r="G50" s="53" t="e">
        <f>(LARGE(D50:F50,1)+LARGE(D50:F50,2)+LARGE(D50:F50,3))</f>
        <v>#NUM!</v>
      </c>
    </row>
    <row r="51" spans="1:7" ht="15.75" thickBot="1" x14ac:dyDescent="0.3">
      <c r="A51" s="279">
        <v>42</v>
      </c>
      <c r="B51" s="671" t="s">
        <v>330</v>
      </c>
      <c r="C51" s="672">
        <v>2039</v>
      </c>
      <c r="D51" s="668">
        <v>235</v>
      </c>
      <c r="E51" s="668"/>
      <c r="F51" s="670">
        <v>224</v>
      </c>
      <c r="G51" s="53" t="e">
        <f>(LARGE(D51:F51,1)+LARGE(D51:F51,2)+LARGE(D51:F51,3))</f>
        <v>#NUM!</v>
      </c>
    </row>
    <row r="52" spans="1:7" x14ac:dyDescent="0.25">
      <c r="A52" s="773">
        <v>43</v>
      </c>
      <c r="B52" s="671" t="s">
        <v>331</v>
      </c>
      <c r="C52" s="672">
        <v>6349</v>
      </c>
      <c r="D52" s="668">
        <v>232</v>
      </c>
      <c r="E52" s="17"/>
      <c r="F52" s="670"/>
      <c r="G52" s="53" t="e">
        <f>(LARGE(D52:F52,1)+LARGE(D52:F52,2)+LARGE(D52:F52,3))</f>
        <v>#NUM!</v>
      </c>
    </row>
    <row r="53" spans="1:7" ht="15.75" thickBot="1" x14ac:dyDescent="0.3">
      <c r="A53" s="279">
        <v>44</v>
      </c>
      <c r="B53" s="671" t="s">
        <v>159</v>
      </c>
      <c r="C53" s="672">
        <v>1860</v>
      </c>
      <c r="D53" s="668">
        <v>194</v>
      </c>
      <c r="E53" s="668">
        <v>111</v>
      </c>
      <c r="F53" s="670"/>
      <c r="G53" s="53" t="e">
        <f>(LARGE(D53:F53,1)+LARGE(D53:F53,2)+LARGE(D53:F53,3))</f>
        <v>#NUM!</v>
      </c>
    </row>
    <row r="54" spans="1:7" x14ac:dyDescent="0.25">
      <c r="A54" s="773">
        <v>45</v>
      </c>
      <c r="B54" s="671" t="s">
        <v>332</v>
      </c>
      <c r="C54" s="672">
        <v>2353</v>
      </c>
      <c r="D54" s="668">
        <v>235</v>
      </c>
      <c r="E54" s="17"/>
      <c r="F54" s="281">
        <v>229</v>
      </c>
      <c r="G54" s="53" t="e">
        <f>(LARGE(D54:F54,1)+LARGE(D54:F54,2)+LARGE(D54:F54,3))</f>
        <v>#NUM!</v>
      </c>
    </row>
    <row r="55" spans="1:7" ht="15.75" thickBot="1" x14ac:dyDescent="0.3">
      <c r="A55" s="279">
        <v>46</v>
      </c>
      <c r="B55" s="671" t="s">
        <v>333</v>
      </c>
      <c r="C55" s="672">
        <v>1705</v>
      </c>
      <c r="D55" s="668">
        <v>104</v>
      </c>
      <c r="E55" s="668">
        <v>175</v>
      </c>
      <c r="F55" s="670"/>
      <c r="G55" s="53" t="e">
        <f>(LARGE(D55:F55,1)+LARGE(D55:F55,2)+LARGE(D55:F55,3))</f>
        <v>#NUM!</v>
      </c>
    </row>
    <row r="56" spans="1:7" x14ac:dyDescent="0.25">
      <c r="A56" s="773">
        <v>47</v>
      </c>
      <c r="B56" s="671" t="s">
        <v>334</v>
      </c>
      <c r="C56" s="672">
        <v>1990</v>
      </c>
      <c r="D56" s="668">
        <v>10</v>
      </c>
      <c r="E56" s="17"/>
      <c r="F56" s="670">
        <v>10</v>
      </c>
      <c r="G56" s="53" t="e">
        <f>(LARGE(D56:F56,1)+LARGE(D56:F56,2)+LARGE(D56:F56,3))</f>
        <v>#NUM!</v>
      </c>
    </row>
    <row r="57" spans="1:7" ht="15.75" thickBot="1" x14ac:dyDescent="0.3">
      <c r="A57" s="279">
        <v>48</v>
      </c>
      <c r="B57" s="671" t="s">
        <v>106</v>
      </c>
      <c r="C57" s="672">
        <v>1701</v>
      </c>
      <c r="D57" s="668">
        <v>258</v>
      </c>
      <c r="E57" s="17"/>
      <c r="F57" s="670">
        <v>262</v>
      </c>
      <c r="G57" s="53" t="e">
        <f>(LARGE(D57:F57,1)+LARGE(D57:F57,2)+LARGE(D57:F57,3))</f>
        <v>#NUM!</v>
      </c>
    </row>
    <row r="58" spans="1:7" x14ac:dyDescent="0.25">
      <c r="A58" s="773">
        <v>49</v>
      </c>
      <c r="B58" s="671" t="s">
        <v>335</v>
      </c>
      <c r="C58" s="672">
        <v>1748</v>
      </c>
      <c r="D58" s="668">
        <v>254</v>
      </c>
      <c r="E58" s="17"/>
      <c r="F58" s="670"/>
      <c r="G58" s="53" t="e">
        <f>(LARGE(D58:F58,1)+LARGE(D58:F58,2)+LARGE(D58:F58,3))</f>
        <v>#NUM!</v>
      </c>
    </row>
    <row r="59" spans="1:7" ht="15.75" thickBot="1" x14ac:dyDescent="0.3">
      <c r="A59" s="279">
        <v>50</v>
      </c>
      <c r="B59" s="671" t="s">
        <v>234</v>
      </c>
      <c r="C59" s="672">
        <v>6123</v>
      </c>
      <c r="D59" s="668">
        <v>245</v>
      </c>
      <c r="E59" s="17">
        <v>246</v>
      </c>
      <c r="F59" s="670"/>
      <c r="G59" s="53" t="e">
        <f>(LARGE(D59:F59,1)+LARGE(D59:F59,2)+LARGE(D59:F59,3))</f>
        <v>#NUM!</v>
      </c>
    </row>
    <row r="60" spans="1:7" x14ac:dyDescent="0.25">
      <c r="A60" s="773">
        <v>51</v>
      </c>
      <c r="B60" s="671" t="s">
        <v>336</v>
      </c>
      <c r="C60" s="672">
        <v>1711</v>
      </c>
      <c r="D60" s="668">
        <v>239</v>
      </c>
      <c r="E60" s="17">
        <v>260</v>
      </c>
      <c r="F60" s="670"/>
      <c r="G60" s="53" t="e">
        <f>(LARGE(D60:F60,1)+LARGE(D60:F60,2)+LARGE(D60:F60,3))</f>
        <v>#NUM!</v>
      </c>
    </row>
    <row r="61" spans="1:7" ht="15.75" thickBot="1" x14ac:dyDescent="0.3">
      <c r="A61" s="279">
        <v>52</v>
      </c>
      <c r="B61" s="671" t="s">
        <v>337</v>
      </c>
      <c r="C61" s="672">
        <v>3806</v>
      </c>
      <c r="D61" s="668">
        <v>239</v>
      </c>
      <c r="E61" s="17">
        <v>246</v>
      </c>
      <c r="F61" s="670"/>
      <c r="G61" s="53" t="e">
        <f>(LARGE(D61:F61,1)+LARGE(D61:F61,2)+LARGE(D61:F61,3))</f>
        <v>#NUM!</v>
      </c>
    </row>
    <row r="62" spans="1:7" x14ac:dyDescent="0.25">
      <c r="A62" s="773">
        <v>53</v>
      </c>
      <c r="B62" s="671" t="s">
        <v>338</v>
      </c>
      <c r="C62" s="672">
        <v>1658</v>
      </c>
      <c r="D62" s="668">
        <v>224</v>
      </c>
      <c r="E62" s="668">
        <v>200</v>
      </c>
      <c r="F62" s="670"/>
      <c r="G62" s="53" t="e">
        <f>(LARGE(D62:F62,1)+LARGE(D62:F62,2)+LARGE(D62:F62,3))</f>
        <v>#NUM!</v>
      </c>
    </row>
    <row r="63" spans="1:7" ht="15.75" thickBot="1" x14ac:dyDescent="0.3">
      <c r="A63" s="279">
        <v>54</v>
      </c>
      <c r="B63" s="671" t="s">
        <v>339</v>
      </c>
      <c r="C63" s="672">
        <v>2160</v>
      </c>
      <c r="D63" s="668">
        <v>168</v>
      </c>
      <c r="E63" s="17">
        <v>142</v>
      </c>
      <c r="F63" s="670"/>
      <c r="G63" s="53" t="e">
        <f>(LARGE(D63:F63,1)+LARGE(D63:F63,2)+LARGE(D63:F63,3))</f>
        <v>#NUM!</v>
      </c>
    </row>
    <row r="64" spans="1:7" x14ac:dyDescent="0.25">
      <c r="A64" s="773">
        <v>55</v>
      </c>
      <c r="B64" s="671" t="s">
        <v>279</v>
      </c>
      <c r="C64" s="672">
        <v>1754</v>
      </c>
      <c r="D64" s="17">
        <v>152</v>
      </c>
      <c r="E64" s="668">
        <v>195</v>
      </c>
      <c r="F64" s="670"/>
      <c r="G64" s="53" t="e">
        <f>(LARGE(D64:F64,1)+LARGE(D64:F64,2)+LARGE(D64:F64,3))</f>
        <v>#NUM!</v>
      </c>
    </row>
    <row r="65" spans="1:7" ht="15.75" thickBot="1" x14ac:dyDescent="0.3">
      <c r="A65" s="279">
        <v>56</v>
      </c>
      <c r="B65" s="671" t="s">
        <v>340</v>
      </c>
      <c r="C65" s="672">
        <v>1666</v>
      </c>
      <c r="D65" s="668">
        <v>226</v>
      </c>
      <c r="E65" s="668"/>
      <c r="F65" s="670"/>
      <c r="G65" s="53" t="e">
        <f>(LARGE(D65:F65,1)+LARGE(D65:F65,2)+LARGE(D65:F65,3))</f>
        <v>#NUM!</v>
      </c>
    </row>
    <row r="66" spans="1:7" x14ac:dyDescent="0.25">
      <c r="A66" s="773">
        <v>57</v>
      </c>
      <c r="B66" s="671" t="s">
        <v>341</v>
      </c>
      <c r="C66" s="673">
        <v>1676</v>
      </c>
      <c r="D66" s="674">
        <v>210</v>
      </c>
      <c r="E66" s="17">
        <v>142</v>
      </c>
      <c r="F66" s="670"/>
      <c r="G66" s="53" t="e">
        <f>(LARGE(D66:F66,1)+LARGE(D66:F66,2)+LARGE(D66:F66,3))</f>
        <v>#NUM!</v>
      </c>
    </row>
    <row r="67" spans="1:7" ht="15.75" thickBot="1" x14ac:dyDescent="0.3">
      <c r="A67" s="279">
        <v>58</v>
      </c>
      <c r="B67" s="671" t="s">
        <v>342</v>
      </c>
      <c r="C67" s="672">
        <v>1977</v>
      </c>
      <c r="D67" s="668">
        <v>160</v>
      </c>
      <c r="E67" s="17"/>
      <c r="F67" s="670"/>
      <c r="G67" s="53" t="e">
        <f>(LARGE(D67:F67,1)+LARGE(D67:F67,2)+LARGE(D67:F67,3))</f>
        <v>#NUM!</v>
      </c>
    </row>
    <row r="68" spans="1:7" x14ac:dyDescent="0.25">
      <c r="A68" s="773">
        <v>59</v>
      </c>
      <c r="B68" s="671" t="s">
        <v>343</v>
      </c>
      <c r="C68" s="672">
        <v>1703</v>
      </c>
      <c r="D68" s="668">
        <v>76</v>
      </c>
      <c r="E68" s="668">
        <v>63</v>
      </c>
      <c r="F68" s="670"/>
      <c r="G68" s="53" t="e">
        <f>(LARGE(D68:F68,1)+LARGE(D68:F68,2)+LARGE(D68:F68,3))</f>
        <v>#NUM!</v>
      </c>
    </row>
    <row r="69" spans="1:7" ht="15.75" thickBot="1" x14ac:dyDescent="0.3">
      <c r="A69" s="279">
        <v>60</v>
      </c>
      <c r="B69" s="671" t="s">
        <v>193</v>
      </c>
      <c r="C69" s="672">
        <v>2149</v>
      </c>
      <c r="D69" s="668">
        <v>278</v>
      </c>
      <c r="E69" s="17"/>
      <c r="F69" s="670"/>
      <c r="G69" s="53" t="e">
        <f>(LARGE(D69:F69,1)+LARGE(D69:F69,2)+LARGE(D69:F69,3))</f>
        <v>#NUM!</v>
      </c>
    </row>
    <row r="70" spans="1:7" x14ac:dyDescent="0.25">
      <c r="A70" s="773">
        <v>61</v>
      </c>
      <c r="B70" s="671" t="s">
        <v>344</v>
      </c>
      <c r="C70" s="672">
        <v>2191</v>
      </c>
      <c r="D70" s="668">
        <v>268</v>
      </c>
      <c r="E70" s="17"/>
      <c r="F70" s="281"/>
      <c r="G70" s="53" t="e">
        <f>(LARGE(D70:F70,1)+LARGE(D70:F70,2)+LARGE(D70:F70,3))</f>
        <v>#NUM!</v>
      </c>
    </row>
    <row r="71" spans="1:7" ht="15.75" thickBot="1" x14ac:dyDescent="0.3">
      <c r="A71" s="279">
        <v>62</v>
      </c>
      <c r="B71" s="671" t="s">
        <v>306</v>
      </c>
      <c r="C71" s="672">
        <v>2032</v>
      </c>
      <c r="D71" s="668">
        <v>266</v>
      </c>
      <c r="E71" s="17">
        <v>254</v>
      </c>
      <c r="F71" s="281"/>
      <c r="G71" s="53" t="e">
        <f>(LARGE(D71:F71,1)+LARGE(D71:F71,2)+LARGE(D71:F71,3))</f>
        <v>#NUM!</v>
      </c>
    </row>
    <row r="72" spans="1:7" x14ac:dyDescent="0.25">
      <c r="A72" s="773">
        <v>63</v>
      </c>
      <c r="B72" s="671" t="s">
        <v>345</v>
      </c>
      <c r="C72" s="672">
        <v>2047</v>
      </c>
      <c r="D72" s="668">
        <v>264</v>
      </c>
      <c r="E72" s="17"/>
      <c r="F72" s="670"/>
      <c r="G72" s="53" t="e">
        <f>(LARGE(D72:F72,1)+LARGE(D72:F72,2)+LARGE(D72:F72,3))</f>
        <v>#NUM!</v>
      </c>
    </row>
    <row r="73" spans="1:7" ht="15.75" thickBot="1" x14ac:dyDescent="0.3">
      <c r="A73" s="279">
        <v>64</v>
      </c>
      <c r="B73" s="671" t="s">
        <v>256</v>
      </c>
      <c r="C73" s="672">
        <v>6516</v>
      </c>
      <c r="D73" s="668">
        <v>264</v>
      </c>
      <c r="E73" s="668"/>
      <c r="F73" s="670">
        <v>276</v>
      </c>
      <c r="G73" s="53" t="e">
        <f>(LARGE(D73:F73,1)+LARGE(D73:F73,2)+LARGE(D73:F73,3))</f>
        <v>#NUM!</v>
      </c>
    </row>
    <row r="74" spans="1:7" x14ac:dyDescent="0.25">
      <c r="A74" s="773">
        <v>65</v>
      </c>
      <c r="B74" s="671" t="s">
        <v>109</v>
      </c>
      <c r="C74" s="672">
        <v>3189</v>
      </c>
      <c r="D74" s="668">
        <v>261</v>
      </c>
      <c r="E74" s="17"/>
      <c r="F74" s="281">
        <v>216</v>
      </c>
      <c r="G74" s="53" t="e">
        <f>(LARGE(D74:F74,1)+LARGE(D74:F74,2)+LARGE(D74:F74,3))</f>
        <v>#NUM!</v>
      </c>
    </row>
    <row r="75" spans="1:7" ht="15.75" thickBot="1" x14ac:dyDescent="0.3">
      <c r="A75" s="279">
        <v>66</v>
      </c>
      <c r="B75" s="671" t="s">
        <v>100</v>
      </c>
      <c r="C75" s="672">
        <v>4773</v>
      </c>
      <c r="D75" s="668">
        <v>260</v>
      </c>
      <c r="E75" s="668"/>
      <c r="F75" s="670"/>
      <c r="G75" s="53" t="e">
        <f>(LARGE(D75:F75,1)+LARGE(D75:F75,2)+LARGE(D75:F75,3))</f>
        <v>#NUM!</v>
      </c>
    </row>
    <row r="76" spans="1:7" x14ac:dyDescent="0.25">
      <c r="A76" s="773">
        <v>67</v>
      </c>
      <c r="B76" s="671" t="s">
        <v>307</v>
      </c>
      <c r="C76" s="672">
        <v>6612</v>
      </c>
      <c r="D76" s="668">
        <v>260</v>
      </c>
      <c r="E76" s="17">
        <v>255</v>
      </c>
      <c r="F76" s="281"/>
      <c r="G76" s="53" t="e">
        <f>(LARGE(D76:F76,1)+LARGE(D76:F76,2)+LARGE(D76:F76,3))</f>
        <v>#NUM!</v>
      </c>
    </row>
    <row r="77" spans="1:7" ht="15.75" thickBot="1" x14ac:dyDescent="0.3">
      <c r="A77" s="279">
        <v>68</v>
      </c>
      <c r="B77" s="671" t="s">
        <v>308</v>
      </c>
      <c r="C77" s="672">
        <v>2402</v>
      </c>
      <c r="D77" s="668">
        <v>255</v>
      </c>
      <c r="E77" s="17"/>
      <c r="F77" s="670"/>
      <c r="G77" s="53" t="e">
        <f>(LARGE(D77:F77,1)+LARGE(D77:F77,2)+LARGE(D77:F77,3))</f>
        <v>#NUM!</v>
      </c>
    </row>
    <row r="78" spans="1:7" x14ac:dyDescent="0.25">
      <c r="A78" s="773">
        <v>69</v>
      </c>
      <c r="B78" s="671" t="s">
        <v>309</v>
      </c>
      <c r="C78" s="672">
        <v>2551</v>
      </c>
      <c r="D78" s="17">
        <v>255</v>
      </c>
      <c r="E78" s="668"/>
      <c r="F78" s="670"/>
      <c r="G78" s="53" t="e">
        <f>(LARGE(D78:F78,1)+LARGE(D78:F78,2)+LARGE(D78:F78,3))</f>
        <v>#NUM!</v>
      </c>
    </row>
    <row r="79" spans="1:7" ht="15.75" thickBot="1" x14ac:dyDescent="0.3">
      <c r="A79" s="279">
        <v>70</v>
      </c>
      <c r="B79" s="671" t="s">
        <v>233</v>
      </c>
      <c r="C79" s="672">
        <v>3886</v>
      </c>
      <c r="D79" s="668">
        <v>253</v>
      </c>
      <c r="E79" s="668"/>
      <c r="F79" s="670"/>
      <c r="G79" s="53" t="e">
        <f>(LARGE(D79:F79,1)+LARGE(D79:F79,2)+LARGE(D79:F79,3))</f>
        <v>#NUM!</v>
      </c>
    </row>
    <row r="80" spans="1:7" x14ac:dyDescent="0.25">
      <c r="A80" s="773">
        <v>71</v>
      </c>
      <c r="B80" s="671" t="s">
        <v>348</v>
      </c>
      <c r="C80" s="672">
        <v>2314</v>
      </c>
      <c r="D80" s="17">
        <v>252</v>
      </c>
      <c r="E80" s="17"/>
      <c r="F80" s="670"/>
      <c r="G80" s="53" t="e">
        <f>(LARGE(D80:F80,1)+LARGE(D80:F80,2)+LARGE(D80:F80,3))</f>
        <v>#NUM!</v>
      </c>
    </row>
    <row r="81" spans="1:7" ht="15.75" thickBot="1" x14ac:dyDescent="0.3">
      <c r="A81" s="279">
        <v>72</v>
      </c>
      <c r="B81" s="671" t="s">
        <v>273</v>
      </c>
      <c r="C81" s="672">
        <v>4137</v>
      </c>
      <c r="D81" s="668">
        <v>252</v>
      </c>
      <c r="E81" s="17"/>
      <c r="F81" s="670"/>
      <c r="G81" s="53" t="e">
        <f>(LARGE(D81:F81,1)+LARGE(D81:F81,2)+LARGE(D81:F81,3))</f>
        <v>#NUM!</v>
      </c>
    </row>
    <row r="82" spans="1:7" x14ac:dyDescent="0.25">
      <c r="A82" s="773">
        <v>73</v>
      </c>
      <c r="B82" s="671" t="s">
        <v>111</v>
      </c>
      <c r="C82" s="672">
        <v>2319</v>
      </c>
      <c r="D82" s="17">
        <v>251</v>
      </c>
      <c r="E82" s="668">
        <v>252</v>
      </c>
      <c r="F82" s="670"/>
      <c r="G82" s="53" t="e">
        <f>(LARGE(D82:F82,1)+LARGE(D82:F82,2)+LARGE(D82:F82,3))</f>
        <v>#NUM!</v>
      </c>
    </row>
    <row r="83" spans="1:7" ht="15.75" thickBot="1" x14ac:dyDescent="0.3">
      <c r="A83" s="279">
        <v>74</v>
      </c>
      <c r="B83" s="671" t="s">
        <v>350</v>
      </c>
      <c r="C83" s="672">
        <v>4090</v>
      </c>
      <c r="D83" s="668">
        <v>251</v>
      </c>
      <c r="E83" s="17"/>
      <c r="F83" s="281"/>
      <c r="G83" s="53" t="e">
        <f>(LARGE(D83:F83,1)+LARGE(D83:F83,2)+LARGE(D83:F83,3))</f>
        <v>#NUM!</v>
      </c>
    </row>
    <row r="84" spans="1:7" x14ac:dyDescent="0.25">
      <c r="A84" s="773">
        <v>75</v>
      </c>
      <c r="B84" s="671" t="s">
        <v>92</v>
      </c>
      <c r="C84" s="672">
        <v>6566</v>
      </c>
      <c r="D84" s="668">
        <v>249</v>
      </c>
      <c r="E84" s="17"/>
      <c r="F84" s="670"/>
      <c r="G84" s="53" t="e">
        <f>(LARGE(D84:F84,1)+LARGE(D84:F84,2)+LARGE(D84:F84,3))</f>
        <v>#NUM!</v>
      </c>
    </row>
    <row r="85" spans="1:7" ht="15.75" thickBot="1" x14ac:dyDescent="0.3">
      <c r="A85" s="279">
        <v>76</v>
      </c>
      <c r="B85" s="671" t="s">
        <v>195</v>
      </c>
      <c r="C85" s="672">
        <v>5889</v>
      </c>
      <c r="D85" s="668">
        <v>249</v>
      </c>
      <c r="E85" s="17"/>
      <c r="F85" s="670"/>
      <c r="G85" s="53" t="e">
        <f>(LARGE(D85:F85,1)+LARGE(D85:F85,2)+LARGE(D85:F85,3))</f>
        <v>#NUM!</v>
      </c>
    </row>
    <row r="86" spans="1:7" x14ac:dyDescent="0.25">
      <c r="A86" s="773">
        <v>77</v>
      </c>
      <c r="B86" s="671" t="s">
        <v>93</v>
      </c>
      <c r="C86" s="672">
        <v>5654</v>
      </c>
      <c r="D86" s="668">
        <v>246</v>
      </c>
      <c r="E86" s="17"/>
      <c r="F86" s="281">
        <v>237</v>
      </c>
      <c r="G86" s="53" t="e">
        <f>(LARGE(D86:F86,1)+LARGE(D86:F86,2)+LARGE(D86:F86,3))</f>
        <v>#NUM!</v>
      </c>
    </row>
    <row r="87" spans="1:7" ht="15.75" thickBot="1" x14ac:dyDescent="0.3">
      <c r="A87" s="279">
        <v>78</v>
      </c>
      <c r="B87" s="671" t="s">
        <v>112</v>
      </c>
      <c r="C87" s="672">
        <v>2146</v>
      </c>
      <c r="D87" s="668">
        <v>246</v>
      </c>
      <c r="E87" s="668">
        <v>224</v>
      </c>
      <c r="F87" s="670"/>
      <c r="G87" s="53" t="e">
        <f>(LARGE(D87:F87,1)+LARGE(D87:F87,2)+LARGE(D87:F87,3))</f>
        <v>#NUM!</v>
      </c>
    </row>
    <row r="88" spans="1:7" x14ac:dyDescent="0.25">
      <c r="A88" s="773">
        <v>79</v>
      </c>
      <c r="B88" s="671" t="s">
        <v>351</v>
      </c>
      <c r="C88" s="672">
        <v>1757</v>
      </c>
      <c r="D88" s="668">
        <v>244</v>
      </c>
      <c r="E88" s="668"/>
      <c r="F88" s="281">
        <v>233</v>
      </c>
      <c r="G88" s="53" t="e">
        <f>(LARGE(D88:F88,1)+LARGE(D88:F88,2)+LARGE(D88:F88,3))</f>
        <v>#NUM!</v>
      </c>
    </row>
    <row r="89" spans="1:7" ht="15.75" thickBot="1" x14ac:dyDescent="0.3">
      <c r="A89" s="279">
        <v>80</v>
      </c>
      <c r="B89" s="671" t="s">
        <v>352</v>
      </c>
      <c r="C89" s="672">
        <v>4875</v>
      </c>
      <c r="D89" s="668">
        <v>243</v>
      </c>
      <c r="E89" s="668"/>
      <c r="F89" s="670"/>
      <c r="G89" s="53" t="e">
        <f>(LARGE(D89:F89,1)+LARGE(D89:F89,2)+LARGE(D89:F89,3))</f>
        <v>#NUM!</v>
      </c>
    </row>
    <row r="90" spans="1:7" x14ac:dyDescent="0.25">
      <c r="A90" s="773">
        <v>81</v>
      </c>
      <c r="B90" s="671" t="s">
        <v>276</v>
      </c>
      <c r="C90" s="672">
        <v>2345</v>
      </c>
      <c r="D90" s="668">
        <v>242</v>
      </c>
      <c r="E90" s="17"/>
      <c r="F90" s="670"/>
      <c r="G90" s="53" t="e">
        <f>(LARGE(D90:F90,1)+LARGE(D90:F90,2)+LARGE(D90:F90,3))</f>
        <v>#NUM!</v>
      </c>
    </row>
    <row r="91" spans="1:7" ht="15.75" thickBot="1" x14ac:dyDescent="0.3">
      <c r="A91" s="279">
        <v>82</v>
      </c>
      <c r="B91" s="671" t="s">
        <v>354</v>
      </c>
      <c r="C91" s="672">
        <v>5237</v>
      </c>
      <c r="D91" s="17">
        <v>241</v>
      </c>
      <c r="E91" s="668">
        <v>247</v>
      </c>
      <c r="F91" s="670"/>
      <c r="G91" s="53" t="e">
        <f>(LARGE(D91:F91,1)+LARGE(D91:F91,2)+LARGE(D91:F91,3))</f>
        <v>#NUM!</v>
      </c>
    </row>
    <row r="92" spans="1:7" x14ac:dyDescent="0.25">
      <c r="A92" s="773">
        <v>83</v>
      </c>
      <c r="B92" s="671" t="s">
        <v>355</v>
      </c>
      <c r="C92" s="672">
        <v>3691</v>
      </c>
      <c r="D92" s="668">
        <v>241</v>
      </c>
      <c r="E92" s="17"/>
      <c r="F92" s="670"/>
      <c r="G92" s="53" t="e">
        <f>(LARGE(D92:F92,1)+LARGE(D92:F92,2)+LARGE(D92:F92,3))</f>
        <v>#NUM!</v>
      </c>
    </row>
    <row r="93" spans="1:7" ht="15.75" thickBot="1" x14ac:dyDescent="0.3">
      <c r="A93" s="279">
        <v>84</v>
      </c>
      <c r="B93" s="671" t="s">
        <v>295</v>
      </c>
      <c r="C93" s="672">
        <v>2028</v>
      </c>
      <c r="D93" s="668">
        <v>241</v>
      </c>
      <c r="E93" s="17">
        <v>205</v>
      </c>
      <c r="F93" s="670"/>
      <c r="G93" s="53" t="e">
        <f>(LARGE(D93:F93,1)+LARGE(D93:F93,2)+LARGE(D93:F93,3))</f>
        <v>#NUM!</v>
      </c>
    </row>
    <row r="94" spans="1:7" x14ac:dyDescent="0.25">
      <c r="A94" s="773">
        <v>85</v>
      </c>
      <c r="B94" s="671" t="s">
        <v>356</v>
      </c>
      <c r="C94" s="672">
        <v>5551</v>
      </c>
      <c r="D94" s="668">
        <v>240</v>
      </c>
      <c r="E94" s="668">
        <v>252</v>
      </c>
      <c r="F94" s="670"/>
      <c r="G94" s="53" t="e">
        <f>(LARGE(D94:F94,1)+LARGE(D94:F94,2)+LARGE(D94:F94,3))</f>
        <v>#NUM!</v>
      </c>
    </row>
    <row r="95" spans="1:7" ht="15.75" thickBot="1" x14ac:dyDescent="0.3">
      <c r="A95" s="279">
        <v>86</v>
      </c>
      <c r="B95" s="671" t="s">
        <v>103</v>
      </c>
      <c r="C95" s="672">
        <v>5711</v>
      </c>
      <c r="D95" s="668">
        <v>236</v>
      </c>
      <c r="E95" s="17">
        <v>242</v>
      </c>
      <c r="F95" s="670"/>
      <c r="G95" s="53" t="e">
        <f>(LARGE(D95:F95,1)+LARGE(D95:F95,2)+LARGE(D95:F95,3))</f>
        <v>#NUM!</v>
      </c>
    </row>
    <row r="96" spans="1:7" x14ac:dyDescent="0.25">
      <c r="A96" s="773">
        <v>87</v>
      </c>
      <c r="B96" s="671" t="s">
        <v>312</v>
      </c>
      <c r="C96" s="672">
        <v>4412</v>
      </c>
      <c r="D96" s="668">
        <v>234</v>
      </c>
      <c r="E96" s="668"/>
      <c r="F96" s="670"/>
      <c r="G96" s="53" t="e">
        <f>(LARGE(D96:F96,1)+LARGE(D96:F96,2)+LARGE(D96:F96,3))</f>
        <v>#NUM!</v>
      </c>
    </row>
    <row r="97" spans="1:7" ht="15.75" thickBot="1" x14ac:dyDescent="0.3">
      <c r="A97" s="279">
        <v>88</v>
      </c>
      <c r="B97" s="671" t="s">
        <v>357</v>
      </c>
      <c r="C97" s="672">
        <v>2413</v>
      </c>
      <c r="D97" s="668">
        <v>233</v>
      </c>
      <c r="E97" s="668">
        <v>238</v>
      </c>
      <c r="F97" s="670"/>
      <c r="G97" s="53" t="e">
        <f>(LARGE(D97:F97,1)+LARGE(D97:F97,2)+LARGE(D97:F97,3))</f>
        <v>#NUM!</v>
      </c>
    </row>
    <row r="98" spans="1:7" x14ac:dyDescent="0.25">
      <c r="A98" s="773">
        <v>89</v>
      </c>
      <c r="B98" s="671" t="s">
        <v>314</v>
      </c>
      <c r="C98" s="672">
        <v>2323</v>
      </c>
      <c r="D98" s="17">
        <v>229</v>
      </c>
      <c r="E98" s="17"/>
      <c r="F98" s="670">
        <v>233</v>
      </c>
      <c r="G98" s="53" t="e">
        <f>(LARGE(D98:F98,1)+LARGE(D98:F98,2)+LARGE(D98:F98,3))</f>
        <v>#NUM!</v>
      </c>
    </row>
    <row r="99" spans="1:7" ht="15.75" thickBot="1" x14ac:dyDescent="0.3">
      <c r="A99" s="279">
        <v>90</v>
      </c>
      <c r="B99" s="671" t="s">
        <v>315</v>
      </c>
      <c r="C99" s="672">
        <v>6687</v>
      </c>
      <c r="D99" s="668">
        <v>228</v>
      </c>
      <c r="E99" s="17"/>
      <c r="F99" s="670"/>
      <c r="G99" s="53" t="e">
        <f>(LARGE(D99:F99,1)+LARGE(D99:F99,2)+LARGE(D99:F99,3))</f>
        <v>#NUM!</v>
      </c>
    </row>
    <row r="100" spans="1:7" x14ac:dyDescent="0.25">
      <c r="A100" s="773">
        <v>91</v>
      </c>
      <c r="B100" s="671" t="s">
        <v>358</v>
      </c>
      <c r="C100" s="672">
        <v>1950</v>
      </c>
      <c r="D100" s="668">
        <v>228</v>
      </c>
      <c r="E100" s="17"/>
      <c r="F100" s="670"/>
      <c r="G100" s="53" t="e">
        <f>(LARGE(D100:F100,1)+LARGE(D100:F100,2)+LARGE(D100:F100,3))</f>
        <v>#NUM!</v>
      </c>
    </row>
    <row r="101" spans="1:7" ht="15.75" thickBot="1" x14ac:dyDescent="0.3">
      <c r="A101" s="279">
        <v>92</v>
      </c>
      <c r="B101" s="671" t="s">
        <v>359</v>
      </c>
      <c r="C101" s="672">
        <v>2237</v>
      </c>
      <c r="D101" s="17">
        <v>227</v>
      </c>
      <c r="E101" s="17"/>
      <c r="F101" s="670">
        <v>185</v>
      </c>
      <c r="G101" s="53" t="e">
        <f>(LARGE(D101:F101,1)+LARGE(D101:F101,2)+LARGE(D101:F101,3))</f>
        <v>#NUM!</v>
      </c>
    </row>
    <row r="102" spans="1:7" x14ac:dyDescent="0.25">
      <c r="A102" s="773">
        <v>93</v>
      </c>
      <c r="B102" s="671" t="s">
        <v>360</v>
      </c>
      <c r="C102" s="672">
        <v>3891</v>
      </c>
      <c r="D102" s="668">
        <v>227</v>
      </c>
      <c r="E102" s="668"/>
      <c r="F102" s="281">
        <v>186</v>
      </c>
      <c r="G102" s="53" t="e">
        <f>(LARGE(D102:F102,1)+LARGE(D102:F102,2)+LARGE(D102:F102,3))</f>
        <v>#NUM!</v>
      </c>
    </row>
    <row r="103" spans="1:7" ht="15.75" thickBot="1" x14ac:dyDescent="0.3">
      <c r="A103" s="279">
        <v>94</v>
      </c>
      <c r="B103" s="671" t="s">
        <v>213</v>
      </c>
      <c r="C103" s="672">
        <v>1878</v>
      </c>
      <c r="D103" s="668">
        <v>224</v>
      </c>
      <c r="E103" s="17"/>
      <c r="F103" s="670"/>
      <c r="G103" s="53" t="e">
        <f>(LARGE(D103:F103,1)+LARGE(D103:F103,2)+LARGE(D103:F103,3))</f>
        <v>#NUM!</v>
      </c>
    </row>
    <row r="104" spans="1:7" x14ac:dyDescent="0.25">
      <c r="A104" s="773">
        <v>95</v>
      </c>
      <c r="B104" s="671" t="s">
        <v>361</v>
      </c>
      <c r="C104" s="672">
        <v>5012</v>
      </c>
      <c r="D104" s="668">
        <v>224</v>
      </c>
      <c r="E104" s="668"/>
      <c r="F104" s="281"/>
      <c r="G104" s="53" t="e">
        <f>(LARGE(D104:F104,1)+LARGE(D104:F104,2)+LARGE(D104:F104,3))</f>
        <v>#NUM!</v>
      </c>
    </row>
    <row r="105" spans="1:7" ht="15.75" thickBot="1" x14ac:dyDescent="0.3">
      <c r="A105" s="279">
        <v>96</v>
      </c>
      <c r="B105" s="671" t="s">
        <v>362</v>
      </c>
      <c r="C105" s="672">
        <v>2023</v>
      </c>
      <c r="D105" s="668">
        <v>223</v>
      </c>
      <c r="E105" s="17"/>
      <c r="F105" s="670"/>
      <c r="G105" s="53" t="e">
        <f>(LARGE(D105:F105,1)+LARGE(D105:F105,2)+LARGE(D105:F105,3))</f>
        <v>#NUM!</v>
      </c>
    </row>
    <row r="106" spans="1:7" x14ac:dyDescent="0.25">
      <c r="A106" s="773">
        <v>97</v>
      </c>
      <c r="B106" s="671" t="s">
        <v>363</v>
      </c>
      <c r="C106" s="672">
        <v>5664</v>
      </c>
      <c r="D106" s="668">
        <v>222</v>
      </c>
      <c r="E106" s="668"/>
      <c r="F106" s="281"/>
      <c r="G106" s="53" t="e">
        <f>(LARGE(D106:F106,1)+LARGE(D106:F106,2)+LARGE(D106:F106,3))</f>
        <v>#NUM!</v>
      </c>
    </row>
    <row r="107" spans="1:7" ht="15.75" thickBot="1" x14ac:dyDescent="0.3">
      <c r="A107" s="279">
        <v>98</v>
      </c>
      <c r="B107" s="671" t="s">
        <v>364</v>
      </c>
      <c r="C107" s="672">
        <v>1970</v>
      </c>
      <c r="D107" s="668">
        <v>219</v>
      </c>
      <c r="E107" s="668"/>
      <c r="F107" s="670">
        <v>169</v>
      </c>
      <c r="G107" s="53" t="e">
        <f>(LARGE(D107:F107,1)+LARGE(D107:F107,2)+LARGE(D107:F107,3))</f>
        <v>#NUM!</v>
      </c>
    </row>
    <row r="108" spans="1:7" x14ac:dyDescent="0.25">
      <c r="A108" s="773">
        <v>99</v>
      </c>
      <c r="B108" s="671" t="s">
        <v>316</v>
      </c>
      <c r="C108" s="672">
        <v>2045</v>
      </c>
      <c r="D108" s="668">
        <v>219</v>
      </c>
      <c r="E108" s="668">
        <v>201</v>
      </c>
      <c r="F108" s="670"/>
      <c r="G108" s="53" t="e">
        <f>(LARGE(D108:F108,1)+LARGE(D108:F108,2)+LARGE(D108:F108,3))</f>
        <v>#NUM!</v>
      </c>
    </row>
    <row r="109" spans="1:7" ht="15.75" thickBot="1" x14ac:dyDescent="0.3">
      <c r="A109" s="279">
        <v>100</v>
      </c>
      <c r="B109" s="671" t="s">
        <v>365</v>
      </c>
      <c r="C109" s="672">
        <v>2338</v>
      </c>
      <c r="D109" s="668">
        <v>219</v>
      </c>
      <c r="E109" s="17"/>
      <c r="F109" s="670">
        <v>135</v>
      </c>
      <c r="G109" s="53" t="e">
        <f>(LARGE(D109:F109,1)+LARGE(D109:F109,2)+LARGE(D109:F109,3))</f>
        <v>#NUM!</v>
      </c>
    </row>
    <row r="110" spans="1:7" x14ac:dyDescent="0.25">
      <c r="A110" s="773">
        <v>101</v>
      </c>
      <c r="B110" s="671" t="s">
        <v>366</v>
      </c>
      <c r="C110" s="672">
        <v>1744</v>
      </c>
      <c r="D110" s="668">
        <v>214</v>
      </c>
      <c r="E110" s="668"/>
      <c r="F110" s="670"/>
      <c r="G110" s="53" t="e">
        <f>(LARGE(D110:F110,1)+LARGE(D110:F110,2)+LARGE(D110:F110,3))</f>
        <v>#NUM!</v>
      </c>
    </row>
    <row r="111" spans="1:7" ht="15.75" thickBot="1" x14ac:dyDescent="0.3">
      <c r="A111" s="279">
        <v>102</v>
      </c>
      <c r="B111" s="671" t="s">
        <v>115</v>
      </c>
      <c r="C111" s="672">
        <v>3317</v>
      </c>
      <c r="D111" s="668">
        <v>213</v>
      </c>
      <c r="E111" s="668">
        <v>194</v>
      </c>
      <c r="F111" s="670"/>
      <c r="G111" s="53" t="e">
        <f>(LARGE(D111:F111,1)+LARGE(D111:F111,2)+LARGE(D111:F111,3))</f>
        <v>#NUM!</v>
      </c>
    </row>
    <row r="112" spans="1:7" x14ac:dyDescent="0.25">
      <c r="A112" s="773">
        <v>103</v>
      </c>
      <c r="B112" s="671" t="s">
        <v>367</v>
      </c>
      <c r="C112" s="672">
        <v>2478</v>
      </c>
      <c r="D112" s="668">
        <v>213</v>
      </c>
      <c r="E112" s="17"/>
      <c r="F112" s="670"/>
      <c r="G112" s="53" t="e">
        <f>(LARGE(D112:F112,1)+LARGE(D112:F112,2)+LARGE(D112:F112,3))</f>
        <v>#NUM!</v>
      </c>
    </row>
    <row r="113" spans="1:7" ht="15.75" thickBot="1" x14ac:dyDescent="0.3">
      <c r="A113" s="279">
        <v>104</v>
      </c>
      <c r="B113" s="671" t="s">
        <v>368</v>
      </c>
      <c r="C113" s="672">
        <v>3889</v>
      </c>
      <c r="D113" s="668">
        <v>210</v>
      </c>
      <c r="E113" s="17"/>
      <c r="F113" s="670"/>
      <c r="G113" s="53" t="e">
        <f>(LARGE(D113:F113,1)+LARGE(D113:F113,2)+LARGE(D113:F113,3))</f>
        <v>#NUM!</v>
      </c>
    </row>
    <row r="114" spans="1:7" x14ac:dyDescent="0.25">
      <c r="A114" s="773">
        <v>105</v>
      </c>
      <c r="B114" s="671" t="s">
        <v>318</v>
      </c>
      <c r="C114" s="672">
        <v>5679</v>
      </c>
      <c r="D114" s="17">
        <v>209</v>
      </c>
      <c r="E114" s="17"/>
      <c r="F114" s="670"/>
      <c r="G114" s="53" t="e">
        <f>(LARGE(D114:F114,1)+LARGE(D114:F114,2)+LARGE(D114:F114,3))</f>
        <v>#NUM!</v>
      </c>
    </row>
    <row r="115" spans="1:7" ht="15.75" thickBot="1" x14ac:dyDescent="0.3">
      <c r="A115" s="279">
        <v>106</v>
      </c>
      <c r="B115" s="671" t="s">
        <v>369</v>
      </c>
      <c r="C115" s="672">
        <v>2172</v>
      </c>
      <c r="D115" s="668">
        <v>200</v>
      </c>
      <c r="E115" s="17"/>
      <c r="F115" s="670"/>
      <c r="G115" s="53" t="e">
        <f>(LARGE(D115:F115,1)+LARGE(D115:F115,2)+LARGE(D115:F115,3))</f>
        <v>#NUM!</v>
      </c>
    </row>
    <row r="116" spans="1:7" x14ac:dyDescent="0.25">
      <c r="A116" s="773">
        <v>107</v>
      </c>
      <c r="B116" s="671" t="s">
        <v>226</v>
      </c>
      <c r="C116" s="672">
        <v>3701</v>
      </c>
      <c r="D116" s="668">
        <v>198</v>
      </c>
      <c r="E116" s="17"/>
      <c r="F116" s="670"/>
      <c r="G116" s="53" t="e">
        <f>(LARGE(D116:F116,1)+LARGE(D116:F116,2)+LARGE(D116:F116,3))</f>
        <v>#NUM!</v>
      </c>
    </row>
    <row r="117" spans="1:7" ht="15.75" thickBot="1" x14ac:dyDescent="0.3">
      <c r="A117" s="279">
        <v>108</v>
      </c>
      <c r="B117" s="671" t="s">
        <v>371</v>
      </c>
      <c r="C117" s="672">
        <v>2505</v>
      </c>
      <c r="D117" s="17">
        <v>191</v>
      </c>
      <c r="E117" s="668"/>
      <c r="F117" s="670"/>
      <c r="G117" s="53" t="e">
        <f>(LARGE(D117:F117,1)+LARGE(D117:F117,2)+LARGE(D117:F117,3))</f>
        <v>#NUM!</v>
      </c>
    </row>
    <row r="118" spans="1:7" x14ac:dyDescent="0.25">
      <c r="A118" s="773">
        <v>109</v>
      </c>
      <c r="B118" s="671" t="s">
        <v>372</v>
      </c>
      <c r="C118" s="672">
        <v>5239</v>
      </c>
      <c r="D118" s="668">
        <v>190</v>
      </c>
      <c r="E118" s="668">
        <v>172</v>
      </c>
      <c r="F118" s="281"/>
      <c r="G118" s="53" t="e">
        <f>(LARGE(D118:F118,1)+LARGE(D118:F118,2)+LARGE(D118:F118,3))</f>
        <v>#NUM!</v>
      </c>
    </row>
    <row r="119" spans="1:7" ht="15.75" thickBot="1" x14ac:dyDescent="0.3">
      <c r="A119" s="279">
        <v>110</v>
      </c>
      <c r="B119" s="671" t="s">
        <v>320</v>
      </c>
      <c r="C119" s="672">
        <v>2243</v>
      </c>
      <c r="D119" s="668">
        <v>189</v>
      </c>
      <c r="E119" s="668"/>
      <c r="F119" s="670"/>
      <c r="G119" s="53" t="e">
        <f>(LARGE(D119:F119,1)+LARGE(D119:F119,2)+LARGE(D119:F119,3))</f>
        <v>#NUM!</v>
      </c>
    </row>
    <row r="120" spans="1:7" x14ac:dyDescent="0.25">
      <c r="A120" s="773">
        <v>111</v>
      </c>
      <c r="B120" s="671" t="s">
        <v>373</v>
      </c>
      <c r="C120" s="672">
        <v>2025</v>
      </c>
      <c r="D120" s="668">
        <v>186</v>
      </c>
      <c r="E120" s="17"/>
      <c r="F120" s="670">
        <v>228</v>
      </c>
      <c r="G120" s="53" t="e">
        <f>(LARGE(D120:F120,1)+LARGE(D120:F120,2)+LARGE(D120:F120,3))</f>
        <v>#NUM!</v>
      </c>
    </row>
    <row r="121" spans="1:7" ht="15.75" thickBot="1" x14ac:dyDescent="0.3">
      <c r="A121" s="279">
        <v>112</v>
      </c>
      <c r="B121" s="671" t="s">
        <v>374</v>
      </c>
      <c r="C121" s="672">
        <v>1934</v>
      </c>
      <c r="D121" s="17">
        <v>185</v>
      </c>
      <c r="E121" s="17"/>
      <c r="F121" s="670"/>
      <c r="G121" s="53" t="e">
        <f>(LARGE(D121:F121,1)+LARGE(D121:F121,2)+LARGE(D121:F121,3))</f>
        <v>#NUM!</v>
      </c>
    </row>
    <row r="122" spans="1:7" x14ac:dyDescent="0.25">
      <c r="A122" s="773">
        <v>113</v>
      </c>
      <c r="B122" s="671" t="s">
        <v>321</v>
      </c>
      <c r="C122" s="672">
        <v>1196</v>
      </c>
      <c r="D122" s="668">
        <v>182</v>
      </c>
      <c r="E122" s="17"/>
      <c r="F122" s="281"/>
      <c r="G122" s="53" t="e">
        <f>(LARGE(D122:F122,1)+LARGE(D122:F122,2)+LARGE(D122:F122,3))</f>
        <v>#NUM!</v>
      </c>
    </row>
    <row r="123" spans="1:7" ht="15.75" thickBot="1" x14ac:dyDescent="0.3">
      <c r="A123" s="279">
        <v>114</v>
      </c>
      <c r="B123" s="671" t="s">
        <v>375</v>
      </c>
      <c r="C123" s="672">
        <v>1783</v>
      </c>
      <c r="D123" s="668">
        <v>169</v>
      </c>
      <c r="E123" s="668"/>
      <c r="F123" s="670">
        <v>217</v>
      </c>
      <c r="G123" s="53" t="e">
        <f>(LARGE(D123:F123,1)+LARGE(D123:F123,2)+LARGE(D123:F123,3))</f>
        <v>#NUM!</v>
      </c>
    </row>
    <row r="124" spans="1:7" x14ac:dyDescent="0.25">
      <c r="A124" s="773">
        <v>115</v>
      </c>
      <c r="B124" s="671" t="s">
        <v>376</v>
      </c>
      <c r="C124" s="672">
        <v>5512</v>
      </c>
      <c r="D124" s="668">
        <v>163</v>
      </c>
      <c r="E124" s="17"/>
      <c r="F124" s="670"/>
      <c r="G124" s="53" t="e">
        <f>(LARGE(D124:F124,1)+LARGE(D124:F124,2)+LARGE(D124:F124,3))</f>
        <v>#NUM!</v>
      </c>
    </row>
    <row r="125" spans="1:7" ht="15.75" thickBot="1" x14ac:dyDescent="0.3">
      <c r="A125" s="279">
        <v>116</v>
      </c>
      <c r="B125" s="671" t="s">
        <v>377</v>
      </c>
      <c r="C125" s="672">
        <v>4041</v>
      </c>
      <c r="D125" s="668">
        <v>156</v>
      </c>
      <c r="E125" s="17"/>
      <c r="F125" s="670"/>
      <c r="G125" s="53" t="e">
        <f>(LARGE(D125:F125,1)+LARGE(D125:F125,2)+LARGE(D125:F125,3))</f>
        <v>#NUM!</v>
      </c>
    </row>
    <row r="126" spans="1:7" x14ac:dyDescent="0.25">
      <c r="A126" s="773">
        <v>117</v>
      </c>
      <c r="B126" s="671" t="s">
        <v>379</v>
      </c>
      <c r="C126" s="672">
        <v>2384</v>
      </c>
      <c r="D126" s="668">
        <v>146</v>
      </c>
      <c r="E126" s="668"/>
      <c r="F126" s="281">
        <v>143</v>
      </c>
      <c r="G126" s="53" t="e">
        <f>(LARGE(D126:F126,1)+LARGE(D126:F126,2)+LARGE(D126:F126,3))</f>
        <v>#NUM!</v>
      </c>
    </row>
    <row r="127" spans="1:7" ht="15.75" thickBot="1" x14ac:dyDescent="0.3">
      <c r="A127" s="279">
        <v>118</v>
      </c>
      <c r="B127" s="671" t="s">
        <v>296</v>
      </c>
      <c r="C127" s="672">
        <v>3967</v>
      </c>
      <c r="D127" s="668">
        <v>144</v>
      </c>
      <c r="E127" s="668"/>
      <c r="F127" s="670"/>
      <c r="G127" s="53" t="e">
        <f>(LARGE(D127:F127,1)+LARGE(D127:F127,2)+LARGE(D127:F127,3))</f>
        <v>#NUM!</v>
      </c>
    </row>
    <row r="128" spans="1:7" x14ac:dyDescent="0.25">
      <c r="A128" s="773">
        <v>119</v>
      </c>
      <c r="B128" s="671" t="s">
        <v>380</v>
      </c>
      <c r="C128" s="672">
        <v>5511</v>
      </c>
      <c r="D128" s="668">
        <v>136</v>
      </c>
      <c r="E128" s="17">
        <v>121</v>
      </c>
      <c r="F128" s="670"/>
      <c r="G128" s="53" t="e">
        <f>(LARGE(D128:F128,1)+LARGE(D128:F128,2)+LARGE(D128:F128,3))</f>
        <v>#NUM!</v>
      </c>
    </row>
    <row r="129" spans="1:7" ht="15.75" thickBot="1" x14ac:dyDescent="0.3">
      <c r="A129" s="279">
        <v>120</v>
      </c>
      <c r="B129" s="671" t="s">
        <v>322</v>
      </c>
      <c r="C129" s="672">
        <v>1820</v>
      </c>
      <c r="D129" s="668">
        <v>116</v>
      </c>
      <c r="E129" s="668"/>
      <c r="F129" s="281"/>
      <c r="G129" s="53" t="e">
        <f>(LARGE(D129:F129,1)+LARGE(D129:F129,2)+LARGE(D129:F129,3))</f>
        <v>#NUM!</v>
      </c>
    </row>
    <row r="130" spans="1:7" x14ac:dyDescent="0.25">
      <c r="A130" s="773">
        <v>121</v>
      </c>
      <c r="B130" s="671" t="s">
        <v>382</v>
      </c>
      <c r="C130" s="672">
        <v>1880</v>
      </c>
      <c r="D130" s="668">
        <v>91</v>
      </c>
      <c r="E130" s="668"/>
      <c r="F130" s="670"/>
      <c r="G130" s="53" t="e">
        <f>(LARGE(D130:F130,1)+LARGE(D130:F130,2)+LARGE(D130:F130,3))</f>
        <v>#NUM!</v>
      </c>
    </row>
    <row r="131" spans="1:7" ht="15.75" thickBot="1" x14ac:dyDescent="0.3">
      <c r="A131" s="279">
        <v>122</v>
      </c>
      <c r="B131" s="671" t="s">
        <v>383</v>
      </c>
      <c r="C131" s="672">
        <v>1951</v>
      </c>
      <c r="D131" s="668">
        <v>90</v>
      </c>
      <c r="E131" s="17">
        <v>82</v>
      </c>
      <c r="F131" s="281"/>
      <c r="G131" s="53" t="e">
        <f>(LARGE(D131:F131,1)+LARGE(D131:F131,2)+LARGE(D131:F131,3))</f>
        <v>#NUM!</v>
      </c>
    </row>
    <row r="132" spans="1:7" x14ac:dyDescent="0.25">
      <c r="A132" s="773">
        <v>123</v>
      </c>
      <c r="B132" s="671" t="s">
        <v>95</v>
      </c>
      <c r="C132" s="672">
        <v>4083</v>
      </c>
      <c r="D132" s="668">
        <v>66</v>
      </c>
      <c r="E132" s="668"/>
      <c r="F132" s="670"/>
      <c r="G132" s="53" t="e">
        <f>(LARGE(D132:F132,1)+LARGE(D132:F132,2)+LARGE(D132:F132,3))</f>
        <v>#NUM!</v>
      </c>
    </row>
    <row r="133" spans="1:7" ht="15.75" thickBot="1" x14ac:dyDescent="0.3">
      <c r="A133" s="279">
        <v>124</v>
      </c>
      <c r="B133" s="671" t="s">
        <v>128</v>
      </c>
      <c r="C133" s="672">
        <v>1992</v>
      </c>
      <c r="D133" s="668">
        <v>50</v>
      </c>
      <c r="E133" s="17"/>
      <c r="F133" s="670">
        <v>59</v>
      </c>
      <c r="G133" s="53" t="e">
        <f>(LARGE(D133:F133,1)+LARGE(D133:F133,2)+LARGE(D133:F133,3))</f>
        <v>#NUM!</v>
      </c>
    </row>
    <row r="134" spans="1:7" x14ac:dyDescent="0.25">
      <c r="A134" s="773">
        <v>125</v>
      </c>
      <c r="B134" s="671" t="s">
        <v>72</v>
      </c>
      <c r="C134" s="672">
        <v>1927</v>
      </c>
      <c r="D134" s="668">
        <v>276</v>
      </c>
      <c r="E134" s="17"/>
      <c r="F134" s="281">
        <v>273</v>
      </c>
      <c r="G134" s="53" t="e">
        <f>(LARGE(D134:F134,1)+LARGE(D134:F134,2)+LARGE(D134:F134,3))</f>
        <v>#NUM!</v>
      </c>
    </row>
    <row r="135" spans="1:7" ht="15.75" thickBot="1" x14ac:dyDescent="0.3">
      <c r="A135" s="279">
        <v>126</v>
      </c>
      <c r="B135" s="671" t="s">
        <v>384</v>
      </c>
      <c r="C135" s="672">
        <v>2348</v>
      </c>
      <c r="D135" s="17">
        <v>266</v>
      </c>
      <c r="E135" s="668"/>
      <c r="F135" s="281">
        <v>271</v>
      </c>
      <c r="G135" s="53" t="e">
        <f>(LARGE(D135:F135,1)+LARGE(D135:F135,2)+LARGE(D135:F135,3))</f>
        <v>#NUM!</v>
      </c>
    </row>
    <row r="136" spans="1:7" x14ac:dyDescent="0.25">
      <c r="A136" s="773">
        <v>127</v>
      </c>
      <c r="B136" s="671" t="s">
        <v>385</v>
      </c>
      <c r="C136" s="672">
        <v>2340</v>
      </c>
      <c r="D136" s="668">
        <v>263</v>
      </c>
      <c r="E136" s="668"/>
      <c r="F136" s="281">
        <v>263</v>
      </c>
      <c r="G136" s="53" t="e">
        <f>(LARGE(D136:F136,1)+LARGE(D136:F136,2)+LARGE(D136:F136,3))</f>
        <v>#NUM!</v>
      </c>
    </row>
    <row r="137" spans="1:7" ht="15.75" thickBot="1" x14ac:dyDescent="0.3">
      <c r="A137" s="279">
        <v>128</v>
      </c>
      <c r="B137" s="671" t="s">
        <v>386</v>
      </c>
      <c r="C137" s="672">
        <v>2240</v>
      </c>
      <c r="D137" s="668">
        <v>262</v>
      </c>
      <c r="E137" s="668"/>
      <c r="F137" s="670">
        <v>246</v>
      </c>
      <c r="G137" s="53" t="e">
        <f>(LARGE(D137:F137,1)+LARGE(D137:F137,2)+LARGE(D137:F137,3))</f>
        <v>#NUM!</v>
      </c>
    </row>
    <row r="138" spans="1:7" x14ac:dyDescent="0.25">
      <c r="A138" s="773">
        <v>129</v>
      </c>
      <c r="B138" s="671" t="s">
        <v>387</v>
      </c>
      <c r="C138" s="672">
        <v>1662</v>
      </c>
      <c r="D138" s="668">
        <v>258</v>
      </c>
      <c r="E138" s="668"/>
      <c r="F138" s="670"/>
      <c r="G138" s="53" t="e">
        <f>(LARGE(D138:F138,1)+LARGE(D138:F138,2)+LARGE(D138:F138,3))</f>
        <v>#NUM!</v>
      </c>
    </row>
    <row r="139" spans="1:7" ht="15.75" thickBot="1" x14ac:dyDescent="0.3">
      <c r="A139" s="279">
        <v>130</v>
      </c>
      <c r="B139" s="671" t="s">
        <v>155</v>
      </c>
      <c r="C139" s="672">
        <v>2188</v>
      </c>
      <c r="D139" s="668">
        <v>255</v>
      </c>
      <c r="E139" s="668">
        <v>245</v>
      </c>
      <c r="F139" s="670"/>
      <c r="G139" s="53" t="e">
        <f>(LARGE(D139:F139,1)+LARGE(D139:F139,2)+LARGE(D139:F139,3))</f>
        <v>#NUM!</v>
      </c>
    </row>
    <row r="140" spans="1:7" x14ac:dyDescent="0.25">
      <c r="A140" s="773">
        <v>131</v>
      </c>
      <c r="B140" s="671" t="s">
        <v>388</v>
      </c>
      <c r="C140" s="672">
        <v>1673</v>
      </c>
      <c r="D140" s="668">
        <v>252</v>
      </c>
      <c r="E140" s="668">
        <v>234</v>
      </c>
      <c r="F140" s="670"/>
      <c r="G140" s="53" t="e">
        <f>(LARGE(D140:F140,1)+LARGE(D140:F140,2)+LARGE(D140:F140,3))</f>
        <v>#NUM!</v>
      </c>
    </row>
    <row r="141" spans="1:7" ht="15.75" thickBot="1" x14ac:dyDescent="0.3">
      <c r="A141" s="279">
        <v>132</v>
      </c>
      <c r="B141" s="671" t="s">
        <v>389</v>
      </c>
      <c r="C141" s="672">
        <v>1686</v>
      </c>
      <c r="D141" s="668">
        <v>244</v>
      </c>
      <c r="E141" s="668"/>
      <c r="F141" s="670"/>
      <c r="G141" s="53" t="e">
        <f>(LARGE(D141:F141,1)+LARGE(D141:F141,2)+LARGE(D141:F141,3))</f>
        <v>#NUM!</v>
      </c>
    </row>
    <row r="142" spans="1:7" x14ac:dyDescent="0.25">
      <c r="A142" s="773">
        <v>133</v>
      </c>
      <c r="B142" s="671" t="s">
        <v>390</v>
      </c>
      <c r="C142" s="672">
        <v>2425</v>
      </c>
      <c r="D142" s="668">
        <v>241</v>
      </c>
      <c r="E142" s="17"/>
      <c r="F142" s="670"/>
      <c r="G142" s="53" t="e">
        <f>(LARGE(D142:F142,1)+LARGE(D142:F142,2)+LARGE(D142:F142,3))</f>
        <v>#NUM!</v>
      </c>
    </row>
    <row r="143" spans="1:7" ht="15.75" thickBot="1" x14ac:dyDescent="0.3">
      <c r="A143" s="279">
        <v>134</v>
      </c>
      <c r="B143" s="671" t="s">
        <v>76</v>
      </c>
      <c r="C143" s="672">
        <v>1786</v>
      </c>
      <c r="D143" s="668">
        <v>235</v>
      </c>
      <c r="E143" s="17">
        <v>231</v>
      </c>
      <c r="F143" s="670"/>
      <c r="G143" s="53" t="e">
        <f>(LARGE(D143:F143,1)+LARGE(D143:F143,2)+LARGE(D143:F143,3))</f>
        <v>#NUM!</v>
      </c>
    </row>
    <row r="144" spans="1:7" x14ac:dyDescent="0.25">
      <c r="A144" s="773">
        <v>135</v>
      </c>
      <c r="B144" s="671" t="s">
        <v>99</v>
      </c>
      <c r="C144" s="672">
        <v>2165</v>
      </c>
      <c r="D144" s="668">
        <v>230</v>
      </c>
      <c r="E144" s="17"/>
      <c r="F144" s="281"/>
      <c r="G144" s="53" t="e">
        <f>(LARGE(D144:F144,1)+LARGE(D144:F144,2)+LARGE(D144:F144,3))</f>
        <v>#NUM!</v>
      </c>
    </row>
    <row r="145" spans="1:7" ht="15.75" thickBot="1" x14ac:dyDescent="0.3">
      <c r="A145" s="279">
        <v>136</v>
      </c>
      <c r="B145" s="671" t="s">
        <v>392</v>
      </c>
      <c r="C145" s="672">
        <v>2013</v>
      </c>
      <c r="D145" s="668">
        <v>220</v>
      </c>
      <c r="E145" s="668"/>
      <c r="F145" s="670"/>
      <c r="G145" s="53" t="e">
        <f>(LARGE(D145:F145,1)+LARGE(D145:F145,2)+LARGE(D145:F145,3))</f>
        <v>#NUM!</v>
      </c>
    </row>
    <row r="146" spans="1:7" x14ac:dyDescent="0.25">
      <c r="A146" s="773">
        <v>137</v>
      </c>
      <c r="B146" s="671" t="s">
        <v>393</v>
      </c>
      <c r="C146" s="672">
        <v>3895</v>
      </c>
      <c r="D146" s="668">
        <v>209</v>
      </c>
      <c r="E146" s="668"/>
      <c r="F146" s="281"/>
      <c r="G146" s="53" t="e">
        <f>(LARGE(D146:F146,1)+LARGE(D146:F146,2)+LARGE(D146:F146,3))</f>
        <v>#NUM!</v>
      </c>
    </row>
    <row r="147" spans="1:7" ht="15.75" thickBot="1" x14ac:dyDescent="0.3">
      <c r="A147" s="279">
        <v>138</v>
      </c>
      <c r="B147" s="671" t="s">
        <v>394</v>
      </c>
      <c r="C147" s="673">
        <v>1900</v>
      </c>
      <c r="D147" s="674">
        <v>196</v>
      </c>
      <c r="E147" s="17">
        <v>213</v>
      </c>
      <c r="F147" s="670"/>
      <c r="G147" s="53" t="e">
        <f>(LARGE(D147:F147,1)+LARGE(D147:F147,2)+LARGE(D147:F147,3))</f>
        <v>#NUM!</v>
      </c>
    </row>
    <row r="148" spans="1:7" x14ac:dyDescent="0.25">
      <c r="A148" s="773">
        <v>139</v>
      </c>
      <c r="B148" s="671" t="s">
        <v>395</v>
      </c>
      <c r="C148" s="672">
        <v>3138</v>
      </c>
      <c r="D148" s="668">
        <v>196</v>
      </c>
      <c r="E148" s="668"/>
      <c r="F148" s="670">
        <v>225</v>
      </c>
      <c r="G148" s="53" t="e">
        <f>(LARGE(D148:F148,1)+LARGE(D148:F148,2)+LARGE(D148:F148,3))</f>
        <v>#NUM!</v>
      </c>
    </row>
    <row r="149" spans="1:7" ht="15.75" thickBot="1" x14ac:dyDescent="0.3">
      <c r="A149" s="279">
        <v>140</v>
      </c>
      <c r="B149" s="671" t="s">
        <v>274</v>
      </c>
      <c r="C149" s="672">
        <v>2236</v>
      </c>
      <c r="D149" s="668">
        <v>145</v>
      </c>
      <c r="E149" s="668">
        <v>219</v>
      </c>
      <c r="F149" s="670"/>
      <c r="G149" s="53" t="e">
        <f>(LARGE(D149:F149,1)+LARGE(D149:F149,2)+LARGE(D149:F149,3))</f>
        <v>#NUM!</v>
      </c>
    </row>
    <row r="150" spans="1:7" x14ac:dyDescent="0.25">
      <c r="A150" s="773">
        <v>141</v>
      </c>
      <c r="B150" s="671" t="s">
        <v>144</v>
      </c>
      <c r="C150" s="672">
        <v>4465</v>
      </c>
      <c r="D150" s="668">
        <v>86</v>
      </c>
      <c r="E150" s="668"/>
      <c r="F150" s="670">
        <v>112</v>
      </c>
      <c r="G150" s="53" t="e">
        <f>(LARGE(D150:F150,1)+LARGE(D150:F150,2)+LARGE(D150:F150,3))</f>
        <v>#NUM!</v>
      </c>
    </row>
    <row r="151" spans="1:7" ht="15.75" thickBot="1" x14ac:dyDescent="0.3">
      <c r="A151" s="279">
        <v>142</v>
      </c>
      <c r="B151" s="671" t="s">
        <v>396</v>
      </c>
      <c r="C151" s="672">
        <v>2101</v>
      </c>
      <c r="D151" s="668">
        <v>270</v>
      </c>
      <c r="E151" s="17">
        <v>253</v>
      </c>
      <c r="F151" s="670"/>
      <c r="G151" s="53" t="e">
        <f>(LARGE(D151:F151,1)+LARGE(D151:F151,2)+LARGE(D151:F151,3))</f>
        <v>#NUM!</v>
      </c>
    </row>
    <row r="152" spans="1:7" x14ac:dyDescent="0.25">
      <c r="A152" s="773">
        <v>143</v>
      </c>
      <c r="B152" s="671" t="s">
        <v>397</v>
      </c>
      <c r="C152" s="672">
        <v>3738</v>
      </c>
      <c r="D152" s="668">
        <v>267</v>
      </c>
      <c r="E152" s="17"/>
      <c r="F152" s="670">
        <v>265</v>
      </c>
      <c r="G152" s="53" t="e">
        <f>(LARGE(D152:F152,1)+LARGE(D152:F152,2)+LARGE(D152:F152,3))</f>
        <v>#NUM!</v>
      </c>
    </row>
    <row r="153" spans="1:7" ht="15.75" thickBot="1" x14ac:dyDescent="0.3">
      <c r="A153" s="279">
        <v>144</v>
      </c>
      <c r="B153" s="671" t="s">
        <v>399</v>
      </c>
      <c r="C153" s="672">
        <v>2078</v>
      </c>
      <c r="D153" s="668">
        <v>255</v>
      </c>
      <c r="E153" s="17"/>
      <c r="F153" s="670">
        <v>254</v>
      </c>
      <c r="G153" s="53" t="e">
        <f>(LARGE(D153:F153,1)+LARGE(D153:F153,2)+LARGE(D153:F153,3))</f>
        <v>#NUM!</v>
      </c>
    </row>
    <row r="154" spans="1:7" x14ac:dyDescent="0.25">
      <c r="A154" s="773">
        <v>145</v>
      </c>
      <c r="B154" s="671" t="s">
        <v>401</v>
      </c>
      <c r="C154" s="672">
        <v>1987</v>
      </c>
      <c r="D154" s="668">
        <v>238</v>
      </c>
      <c r="E154" s="17"/>
      <c r="F154" s="670"/>
      <c r="G154" s="53" t="e">
        <f>(LARGE(D154:F154,1)+LARGE(D154:F154,2)+LARGE(D154:F154,3))</f>
        <v>#NUM!</v>
      </c>
    </row>
    <row r="155" spans="1:7" ht="15.75" thickBot="1" x14ac:dyDescent="0.3">
      <c r="A155" s="279">
        <v>146</v>
      </c>
      <c r="B155" s="671" t="s">
        <v>402</v>
      </c>
      <c r="C155" s="672">
        <v>2273</v>
      </c>
      <c r="D155" s="668">
        <v>236</v>
      </c>
      <c r="E155" s="17"/>
      <c r="F155" s="670">
        <v>242</v>
      </c>
      <c r="G155" s="53" t="e">
        <f>(LARGE(D155:F155,1)+LARGE(D155:F155,2)+LARGE(D155:F155,3))</f>
        <v>#NUM!</v>
      </c>
    </row>
    <row r="156" spans="1:7" x14ac:dyDescent="0.25">
      <c r="A156" s="773">
        <v>147</v>
      </c>
      <c r="B156" s="671" t="s">
        <v>403</v>
      </c>
      <c r="C156" s="672">
        <v>2430</v>
      </c>
      <c r="D156" s="17">
        <v>234</v>
      </c>
      <c r="E156" s="668"/>
      <c r="F156" s="670">
        <v>242</v>
      </c>
      <c r="G156" s="53" t="e">
        <f>(LARGE(D156:F156,1)+LARGE(D156:F156,2)+LARGE(D156:F156,3))</f>
        <v>#NUM!</v>
      </c>
    </row>
    <row r="157" spans="1:7" ht="15.75" thickBot="1" x14ac:dyDescent="0.3">
      <c r="A157" s="279">
        <v>148</v>
      </c>
      <c r="B157" s="671" t="s">
        <v>249</v>
      </c>
      <c r="C157" s="672">
        <v>4862</v>
      </c>
      <c r="D157" s="17">
        <v>228</v>
      </c>
      <c r="E157" s="17"/>
      <c r="F157" s="281">
        <v>233</v>
      </c>
      <c r="G157" s="53" t="e">
        <f>(LARGE(D157:F157,1)+LARGE(D157:F157,2)+LARGE(D157:F157,3))</f>
        <v>#NUM!</v>
      </c>
    </row>
    <row r="158" spans="1:7" x14ac:dyDescent="0.25">
      <c r="A158" s="773">
        <v>149</v>
      </c>
      <c r="B158" s="671" t="s">
        <v>84</v>
      </c>
      <c r="C158" s="672">
        <v>1803</v>
      </c>
      <c r="D158" s="668">
        <v>223</v>
      </c>
      <c r="E158" s="668"/>
      <c r="F158" s="281">
        <v>218</v>
      </c>
      <c r="G158" s="53" t="e">
        <f>(LARGE(D158:F158,1)+LARGE(D158:F158,2)+LARGE(D158:F158,3))</f>
        <v>#NUM!</v>
      </c>
    </row>
    <row r="159" spans="1:7" ht="15.75" thickBot="1" x14ac:dyDescent="0.3">
      <c r="A159" s="279">
        <v>150</v>
      </c>
      <c r="B159" s="671" t="s">
        <v>229</v>
      </c>
      <c r="C159" s="672">
        <v>6508</v>
      </c>
      <c r="D159" s="17">
        <v>215</v>
      </c>
      <c r="E159" s="17"/>
      <c r="F159" s="670"/>
      <c r="G159" s="53" t="e">
        <f>(LARGE(D159:F159,1)+LARGE(D159:F159,2)+LARGE(D159:F159,3))</f>
        <v>#NUM!</v>
      </c>
    </row>
    <row r="160" spans="1:7" x14ac:dyDescent="0.25">
      <c r="A160" s="773">
        <v>151</v>
      </c>
      <c r="B160" s="671" t="s">
        <v>82</v>
      </c>
      <c r="C160" s="672">
        <v>4139</v>
      </c>
      <c r="D160" s="668">
        <v>211</v>
      </c>
      <c r="E160" s="17">
        <v>199</v>
      </c>
      <c r="F160" s="670"/>
      <c r="G160" s="53" t="e">
        <f>(LARGE(D160:F160,1)+LARGE(D160:F160,2)+LARGE(D160:F160,3))</f>
        <v>#NUM!</v>
      </c>
    </row>
    <row r="161" spans="1:7" ht="15.75" thickBot="1" x14ac:dyDescent="0.3">
      <c r="A161" s="279">
        <v>152</v>
      </c>
      <c r="B161" s="671" t="s">
        <v>119</v>
      </c>
      <c r="C161" s="672">
        <v>1652</v>
      </c>
      <c r="D161" s="668">
        <v>202</v>
      </c>
      <c r="E161" s="17"/>
      <c r="F161" s="670"/>
      <c r="G161" s="53" t="e">
        <f>(LARGE(D161:F161,1)+LARGE(D161:F161,2)+LARGE(D161:F161,3))</f>
        <v>#NUM!</v>
      </c>
    </row>
    <row r="162" spans="1:7" x14ac:dyDescent="0.25">
      <c r="A162" s="773">
        <v>153</v>
      </c>
      <c r="B162" s="671" t="s">
        <v>263</v>
      </c>
      <c r="C162" s="672">
        <v>6335</v>
      </c>
      <c r="D162" s="668">
        <v>122</v>
      </c>
      <c r="E162" s="17"/>
      <c r="F162" s="670"/>
      <c r="G162" s="53" t="e">
        <f>(LARGE(D162:F162,1)+LARGE(D162:F162,2)+LARGE(D162:F162,3))</f>
        <v>#NUM!</v>
      </c>
    </row>
    <row r="163" spans="1:7" ht="15.75" thickBot="1" x14ac:dyDescent="0.3">
      <c r="A163" s="279">
        <v>154</v>
      </c>
      <c r="B163" s="671" t="s">
        <v>405</v>
      </c>
      <c r="C163" s="672">
        <v>5291</v>
      </c>
      <c r="D163" s="17">
        <v>97</v>
      </c>
      <c r="E163" s="17"/>
      <c r="F163" s="670">
        <v>169</v>
      </c>
      <c r="G163" s="53" t="e">
        <f>(LARGE(D163:F163,1)+LARGE(D163:F163,2)+LARGE(D163:F163,3))</f>
        <v>#NUM!</v>
      </c>
    </row>
    <row r="164" spans="1:7" x14ac:dyDescent="0.25">
      <c r="A164" s="773">
        <v>155</v>
      </c>
      <c r="B164" s="671" t="s">
        <v>283</v>
      </c>
      <c r="C164" s="672">
        <v>4945</v>
      </c>
      <c r="D164" s="17">
        <v>263</v>
      </c>
      <c r="E164" s="668"/>
      <c r="F164" s="670">
        <v>257</v>
      </c>
      <c r="G164" s="53" t="e">
        <f>(LARGE(D164:F164,1)+LARGE(D164:F164,2)+LARGE(D164:F164,3))</f>
        <v>#NUM!</v>
      </c>
    </row>
    <row r="165" spans="1:7" ht="15.75" thickBot="1" x14ac:dyDescent="0.3">
      <c r="A165" s="279">
        <v>156</v>
      </c>
      <c r="B165" s="671" t="s">
        <v>152</v>
      </c>
      <c r="C165" s="672">
        <v>3239</v>
      </c>
      <c r="D165" s="17">
        <v>262</v>
      </c>
      <c r="E165" s="17"/>
      <c r="F165" s="670">
        <v>252</v>
      </c>
      <c r="G165" s="53" t="e">
        <f>(LARGE(D165:F165,1)+LARGE(D165:F165,2)+LARGE(D165:F165,3))</f>
        <v>#NUM!</v>
      </c>
    </row>
    <row r="166" spans="1:7" x14ac:dyDescent="0.25">
      <c r="A166" s="773">
        <v>157</v>
      </c>
      <c r="B166" s="671" t="s">
        <v>74</v>
      </c>
      <c r="C166" s="672">
        <v>1932</v>
      </c>
      <c r="D166" s="668">
        <v>249</v>
      </c>
      <c r="E166" s="668"/>
      <c r="F166" s="670">
        <v>209</v>
      </c>
      <c r="G166" s="53" t="e">
        <f>(LARGE(D166:F166,1)+LARGE(D166:F166,2)+LARGE(D166:F166,3))</f>
        <v>#NUM!</v>
      </c>
    </row>
    <row r="167" spans="1:7" ht="15.75" thickBot="1" x14ac:dyDescent="0.3">
      <c r="A167" s="279">
        <v>158</v>
      </c>
      <c r="B167" s="671" t="s">
        <v>73</v>
      </c>
      <c r="C167" s="672">
        <v>1695</v>
      </c>
      <c r="D167" s="668">
        <v>248</v>
      </c>
      <c r="E167" s="668"/>
      <c r="F167" s="670">
        <v>272</v>
      </c>
      <c r="G167" s="53" t="e">
        <f>(LARGE(D167:F167,1)+LARGE(D167:F167,2)+LARGE(D167:F167,3))</f>
        <v>#NUM!</v>
      </c>
    </row>
    <row r="168" spans="1:7" x14ac:dyDescent="0.25">
      <c r="A168" s="773">
        <v>159</v>
      </c>
      <c r="B168" s="671" t="s">
        <v>629</v>
      </c>
      <c r="C168" s="672">
        <v>1770</v>
      </c>
      <c r="D168" s="668">
        <v>242</v>
      </c>
      <c r="E168" s="17"/>
      <c r="F168" s="670">
        <v>198</v>
      </c>
      <c r="G168" s="53" t="e">
        <f>(LARGE(D168:F168,1)+LARGE(D168:F168,2)+LARGE(D168:F168,3))</f>
        <v>#NUM!</v>
      </c>
    </row>
    <row r="169" spans="1:7" ht="15.75" thickBot="1" x14ac:dyDescent="0.3">
      <c r="A169" s="279">
        <v>160</v>
      </c>
      <c r="B169" s="671" t="s">
        <v>516</v>
      </c>
      <c r="C169" s="672">
        <v>1723</v>
      </c>
      <c r="D169" s="668">
        <v>241</v>
      </c>
      <c r="E169" s="17"/>
      <c r="F169" s="670"/>
      <c r="G169" s="53" t="e">
        <f>(LARGE(D169:F169,1)+LARGE(D169:F169,2)+LARGE(D169:F169,3))</f>
        <v>#NUM!</v>
      </c>
    </row>
    <row r="170" spans="1:7" x14ac:dyDescent="0.25">
      <c r="A170" s="773">
        <v>161</v>
      </c>
      <c r="B170" s="671" t="s">
        <v>630</v>
      </c>
      <c r="C170" s="672">
        <v>1908</v>
      </c>
      <c r="D170" s="668">
        <v>224</v>
      </c>
      <c r="E170" s="17"/>
      <c r="F170" s="670"/>
      <c r="G170" s="53" t="e">
        <f>(LARGE(D170:F170,1)+LARGE(D170:F170,2)+LARGE(D170:F170,3))</f>
        <v>#NUM!</v>
      </c>
    </row>
    <row r="171" spans="1:7" ht="15.75" thickBot="1" x14ac:dyDescent="0.3">
      <c r="A171" s="279">
        <v>162</v>
      </c>
      <c r="B171" s="671" t="s">
        <v>631</v>
      </c>
      <c r="C171" s="672">
        <v>1743</v>
      </c>
      <c r="D171" s="668">
        <v>211</v>
      </c>
      <c r="E171" s="17"/>
      <c r="F171" s="670"/>
      <c r="G171" s="53" t="e">
        <f>(LARGE(D171:F171,1)+LARGE(D171:F171,2)+LARGE(D171:F171,3))</f>
        <v>#NUM!</v>
      </c>
    </row>
    <row r="172" spans="1:7" x14ac:dyDescent="0.25">
      <c r="A172" s="773">
        <v>163</v>
      </c>
      <c r="B172" s="671" t="s">
        <v>632</v>
      </c>
      <c r="C172" s="672">
        <v>3892</v>
      </c>
      <c r="D172" s="668">
        <v>207</v>
      </c>
      <c r="E172" s="668"/>
      <c r="F172" s="670"/>
      <c r="G172" s="53" t="e">
        <f>(LARGE(D172:F172,1)+LARGE(D172:F172,2)+LARGE(D172:F172,3))</f>
        <v>#NUM!</v>
      </c>
    </row>
    <row r="173" spans="1:7" ht="15.75" thickBot="1" x14ac:dyDescent="0.3">
      <c r="A173" s="279">
        <v>164</v>
      </c>
      <c r="B173" s="671" t="s">
        <v>450</v>
      </c>
      <c r="C173" s="672">
        <v>1674</v>
      </c>
      <c r="D173" s="17">
        <v>204</v>
      </c>
      <c r="E173" s="668"/>
      <c r="F173" s="670">
        <v>219</v>
      </c>
      <c r="G173" s="53" t="e">
        <f>(LARGE(D173:F173,1)+LARGE(D173:F173,2)+LARGE(D173:F173,3))</f>
        <v>#NUM!</v>
      </c>
    </row>
    <row r="174" spans="1:7" x14ac:dyDescent="0.25">
      <c r="A174" s="773">
        <v>165</v>
      </c>
      <c r="B174" s="671" t="s">
        <v>633</v>
      </c>
      <c r="C174" s="672">
        <v>1749</v>
      </c>
      <c r="D174" s="668">
        <v>187</v>
      </c>
      <c r="E174" s="17"/>
      <c r="F174" s="670">
        <v>221</v>
      </c>
      <c r="G174" s="53" t="e">
        <f>(LARGE(D174:F174,1)+LARGE(D174:F174,2)+LARGE(D174:F174,3))</f>
        <v>#NUM!</v>
      </c>
    </row>
    <row r="175" spans="1:7" ht="15.75" thickBot="1" x14ac:dyDescent="0.3">
      <c r="A175" s="279">
        <v>166</v>
      </c>
      <c r="B175" s="671" t="s">
        <v>634</v>
      </c>
      <c r="C175" s="672">
        <v>2248</v>
      </c>
      <c r="D175" s="668">
        <v>168</v>
      </c>
      <c r="E175" s="668"/>
      <c r="F175" s="670"/>
      <c r="G175" s="53" t="e">
        <f>(LARGE(D175:F175,1)+LARGE(D175:F175,2)+LARGE(D175:F175,3))</f>
        <v>#NUM!</v>
      </c>
    </row>
    <row r="176" spans="1:7" x14ac:dyDescent="0.25">
      <c r="A176" s="773">
        <v>167</v>
      </c>
      <c r="B176" s="671" t="s">
        <v>635</v>
      </c>
      <c r="C176" s="672">
        <v>1958</v>
      </c>
      <c r="D176" s="17">
        <v>155</v>
      </c>
      <c r="E176" s="17"/>
      <c r="F176" s="670"/>
      <c r="G176" s="53" t="e">
        <f>(LARGE(D176:F176,1)+LARGE(D176:F176,2)+LARGE(D176:F176,3))</f>
        <v>#NUM!</v>
      </c>
    </row>
    <row r="177" spans="1:7" ht="15.75" thickBot="1" x14ac:dyDescent="0.3">
      <c r="A177" s="279">
        <v>168</v>
      </c>
      <c r="B177" s="671" t="s">
        <v>636</v>
      </c>
      <c r="C177" s="672">
        <v>1778</v>
      </c>
      <c r="D177" s="668">
        <v>121</v>
      </c>
      <c r="E177" s="17"/>
      <c r="F177" s="670">
        <v>177</v>
      </c>
      <c r="G177" s="53" t="e">
        <f>(LARGE(D177:F177,1)+LARGE(D177:F177,2)+LARGE(D177:F177,3))</f>
        <v>#NUM!</v>
      </c>
    </row>
    <row r="178" spans="1:7" x14ac:dyDescent="0.25">
      <c r="A178" s="773">
        <v>169</v>
      </c>
      <c r="B178" s="671" t="s">
        <v>637</v>
      </c>
      <c r="C178" s="672">
        <v>1651</v>
      </c>
      <c r="D178" s="668">
        <v>67</v>
      </c>
      <c r="E178" s="17"/>
      <c r="F178" s="670"/>
      <c r="G178" s="53" t="e">
        <f>(LARGE(D178:F178,1)+LARGE(D178:F178,2)+LARGE(D178:F178,3))</f>
        <v>#NUM!</v>
      </c>
    </row>
    <row r="179" spans="1:7" ht="15.75" thickBot="1" x14ac:dyDescent="0.3">
      <c r="A179" s="279">
        <v>170</v>
      </c>
      <c r="B179" s="671" t="s">
        <v>638</v>
      </c>
      <c r="C179" s="672">
        <v>1725</v>
      </c>
      <c r="D179" s="17">
        <v>60</v>
      </c>
      <c r="E179" s="17"/>
      <c r="F179" s="670"/>
      <c r="G179" s="53" t="e">
        <f>(LARGE(D179:F179,1)+LARGE(D179:F179,2)+LARGE(D179:F179,3))</f>
        <v>#NUM!</v>
      </c>
    </row>
    <row r="180" spans="1:7" x14ac:dyDescent="0.25">
      <c r="A180" s="773">
        <v>171</v>
      </c>
      <c r="B180" s="671" t="s">
        <v>639</v>
      </c>
      <c r="C180" s="672">
        <v>1683</v>
      </c>
      <c r="D180" s="668">
        <v>58</v>
      </c>
      <c r="E180" s="668"/>
      <c r="F180" s="670"/>
      <c r="G180" s="53" t="e">
        <f>(LARGE(D180:F180,1)+LARGE(D180:F180,2)+LARGE(D180:F180,3))</f>
        <v>#NUM!</v>
      </c>
    </row>
    <row r="181" spans="1:7" ht="15.75" thickBot="1" x14ac:dyDescent="0.3">
      <c r="A181" s="279">
        <v>172</v>
      </c>
      <c r="B181" s="671" t="s">
        <v>574</v>
      </c>
      <c r="C181" s="672">
        <v>5455</v>
      </c>
      <c r="D181" s="668">
        <v>280</v>
      </c>
      <c r="E181" s="17"/>
      <c r="F181" s="670">
        <v>259</v>
      </c>
      <c r="G181" s="53" t="e">
        <f>(LARGE(D181:F181,1)+LARGE(D181:F181,2)+LARGE(D181:F181,3))</f>
        <v>#NUM!</v>
      </c>
    </row>
    <row r="182" spans="1:7" x14ac:dyDescent="0.25">
      <c r="A182" s="773">
        <v>173</v>
      </c>
      <c r="B182" s="671" t="s">
        <v>640</v>
      </c>
      <c r="C182" s="672">
        <v>2195</v>
      </c>
      <c r="D182" s="668">
        <v>270</v>
      </c>
      <c r="E182" s="17"/>
      <c r="F182" s="670"/>
      <c r="G182" s="53" t="e">
        <f>(LARGE(D182:F182,1)+LARGE(D182:F182,2)+LARGE(D182:F182,3))</f>
        <v>#NUM!</v>
      </c>
    </row>
    <row r="183" spans="1:7" ht="15.75" thickBot="1" x14ac:dyDescent="0.3">
      <c r="A183" s="279">
        <v>174</v>
      </c>
      <c r="B183" s="671" t="s">
        <v>40</v>
      </c>
      <c r="C183" s="672">
        <v>2157</v>
      </c>
      <c r="D183" s="668">
        <v>266</v>
      </c>
      <c r="E183" s="17"/>
      <c r="F183" s="670"/>
      <c r="G183" s="53" t="e">
        <f>(LARGE(D183:F183,1)+LARGE(D183:F183,2)+LARGE(D183:F183,3))</f>
        <v>#NUM!</v>
      </c>
    </row>
    <row r="184" spans="1:7" x14ac:dyDescent="0.25">
      <c r="A184" s="773">
        <v>175</v>
      </c>
      <c r="B184" s="671" t="s">
        <v>641</v>
      </c>
      <c r="C184" s="672">
        <v>2123</v>
      </c>
      <c r="D184" s="17">
        <v>264</v>
      </c>
      <c r="E184" s="668"/>
      <c r="F184" s="670"/>
      <c r="G184" s="53" t="e">
        <f>(LARGE(D184:F184,1)+LARGE(D184:F184,2)+LARGE(D184:F184,3))</f>
        <v>#NUM!</v>
      </c>
    </row>
    <row r="185" spans="1:7" ht="15.75" thickBot="1" x14ac:dyDescent="0.3">
      <c r="A185" s="279">
        <v>176</v>
      </c>
      <c r="B185" s="671" t="s">
        <v>642</v>
      </c>
      <c r="C185" s="672">
        <v>5894</v>
      </c>
      <c r="D185" s="17">
        <v>264</v>
      </c>
      <c r="E185" s="17"/>
      <c r="F185" s="670"/>
      <c r="G185" s="53" t="e">
        <f>(LARGE(D185:F185,1)+LARGE(D185:F185,2)+LARGE(D185:F185,3))</f>
        <v>#NUM!</v>
      </c>
    </row>
    <row r="186" spans="1:7" x14ac:dyDescent="0.25">
      <c r="A186" s="773">
        <v>177</v>
      </c>
      <c r="B186" s="671" t="s">
        <v>98</v>
      </c>
      <c r="C186" s="672">
        <v>2576</v>
      </c>
      <c r="D186" s="668">
        <v>263</v>
      </c>
      <c r="E186" s="17"/>
      <c r="F186" s="670"/>
      <c r="G186" s="53" t="e">
        <f>(LARGE(D186:F186,1)+LARGE(D186:F186,2)+LARGE(D186:F186,3))</f>
        <v>#NUM!</v>
      </c>
    </row>
    <row r="187" spans="1:7" ht="15.75" thickBot="1" x14ac:dyDescent="0.3">
      <c r="A187" s="279">
        <v>178</v>
      </c>
      <c r="B187" s="671" t="s">
        <v>505</v>
      </c>
      <c r="C187" s="672">
        <v>6849</v>
      </c>
      <c r="D187" s="668">
        <v>262</v>
      </c>
      <c r="E187" s="17"/>
      <c r="F187" s="670">
        <v>251</v>
      </c>
      <c r="G187" s="53" t="e">
        <f>(LARGE(D187:F187,1)+LARGE(D187:F187,2)+LARGE(D187:F187,3))</f>
        <v>#NUM!</v>
      </c>
    </row>
    <row r="188" spans="1:7" x14ac:dyDescent="0.25">
      <c r="A188" s="773">
        <v>179</v>
      </c>
      <c r="B188" s="671" t="s">
        <v>529</v>
      </c>
      <c r="C188" s="672">
        <v>1730</v>
      </c>
      <c r="D188" s="668">
        <v>249</v>
      </c>
      <c r="E188" s="668"/>
      <c r="F188" s="670"/>
      <c r="G188" s="53" t="e">
        <f>(LARGE(D188:F188,1)+LARGE(D188:F188,2)+LARGE(D188:F188,3))</f>
        <v>#NUM!</v>
      </c>
    </row>
    <row r="189" spans="1:7" ht="15.75" thickBot="1" x14ac:dyDescent="0.3">
      <c r="A189" s="279">
        <v>180</v>
      </c>
      <c r="B189" s="671" t="s">
        <v>518</v>
      </c>
      <c r="C189" s="672">
        <v>1869</v>
      </c>
      <c r="D189" s="668">
        <v>248</v>
      </c>
      <c r="E189" s="668"/>
      <c r="F189" s="670">
        <v>213</v>
      </c>
      <c r="G189" s="53" t="e">
        <f>(LARGE(D189:F189,1)+LARGE(D189:F189,2)+LARGE(D189:F189,3))</f>
        <v>#NUM!</v>
      </c>
    </row>
    <row r="190" spans="1:7" x14ac:dyDescent="0.25">
      <c r="A190" s="773">
        <v>181</v>
      </c>
      <c r="B190" s="671" t="s">
        <v>643</v>
      </c>
      <c r="C190" s="672">
        <v>1752</v>
      </c>
      <c r="D190" s="668">
        <v>247</v>
      </c>
      <c r="E190" s="17"/>
      <c r="F190" s="670"/>
      <c r="G190" s="53" t="e">
        <f>(LARGE(D190:F190,1)+LARGE(D190:F190,2)+LARGE(D190:F190,3))</f>
        <v>#NUM!</v>
      </c>
    </row>
    <row r="191" spans="1:7" ht="15.75" thickBot="1" x14ac:dyDescent="0.3">
      <c r="A191" s="279">
        <v>182</v>
      </c>
      <c r="B191" s="671" t="s">
        <v>482</v>
      </c>
      <c r="C191" s="672">
        <v>1983</v>
      </c>
      <c r="D191" s="668">
        <v>245</v>
      </c>
      <c r="E191" s="17"/>
      <c r="F191" s="670"/>
      <c r="G191" s="53" t="e">
        <f>(LARGE(D191:F191,1)+LARGE(D191:F191,2)+LARGE(D191:F191,3))</f>
        <v>#NUM!</v>
      </c>
    </row>
    <row r="192" spans="1:7" x14ac:dyDescent="0.25">
      <c r="A192" s="773">
        <v>183</v>
      </c>
      <c r="B192" s="671" t="s">
        <v>105</v>
      </c>
      <c r="C192" s="672">
        <v>5051</v>
      </c>
      <c r="D192" s="668">
        <v>244</v>
      </c>
      <c r="E192" s="17"/>
      <c r="F192" s="670"/>
      <c r="G192" s="53" t="e">
        <f>(LARGE(D192:F192,1)+LARGE(D192:F192,2)+LARGE(D192:F192,3))</f>
        <v>#NUM!</v>
      </c>
    </row>
    <row r="193" spans="1:7" ht="15.75" thickBot="1" x14ac:dyDescent="0.3">
      <c r="A193" s="279">
        <v>184</v>
      </c>
      <c r="B193" s="671" t="s">
        <v>644</v>
      </c>
      <c r="C193" s="672">
        <v>1799</v>
      </c>
      <c r="D193" s="668">
        <v>243</v>
      </c>
      <c r="E193" s="17"/>
      <c r="F193" s="670"/>
      <c r="G193" s="53" t="e">
        <f>(LARGE(D193:F193,1)+LARGE(D193:F193,2)+LARGE(D193:F193,3))</f>
        <v>#NUM!</v>
      </c>
    </row>
    <row r="194" spans="1:7" x14ac:dyDescent="0.25">
      <c r="A194" s="773">
        <v>185</v>
      </c>
      <c r="B194" s="671" t="s">
        <v>254</v>
      </c>
      <c r="C194" s="672">
        <v>2294</v>
      </c>
      <c r="D194" s="668">
        <v>243</v>
      </c>
      <c r="E194" s="17"/>
      <c r="F194" s="670">
        <v>230</v>
      </c>
      <c r="G194" s="53" t="e">
        <f>(LARGE(D194:F194,1)+LARGE(D194:F194,2)+LARGE(D194:F194,3))</f>
        <v>#NUM!</v>
      </c>
    </row>
    <row r="195" spans="1:7" ht="15.75" thickBot="1" x14ac:dyDescent="0.3">
      <c r="A195" s="279">
        <v>186</v>
      </c>
      <c r="B195" s="671" t="s">
        <v>577</v>
      </c>
      <c r="C195" s="672">
        <v>5387</v>
      </c>
      <c r="D195" s="668">
        <v>238</v>
      </c>
      <c r="E195" s="17"/>
      <c r="F195" s="670">
        <v>247</v>
      </c>
      <c r="G195" s="53" t="e">
        <f>(LARGE(D195:F195,1)+LARGE(D195:F195,2)+LARGE(D195:F195,3))</f>
        <v>#NUM!</v>
      </c>
    </row>
    <row r="196" spans="1:7" x14ac:dyDescent="0.25">
      <c r="A196" s="773">
        <v>187</v>
      </c>
      <c r="B196" s="671" t="s">
        <v>285</v>
      </c>
      <c r="C196" s="672">
        <v>5676</v>
      </c>
      <c r="D196" s="668">
        <v>235</v>
      </c>
      <c r="E196" s="17"/>
      <c r="F196" s="670"/>
      <c r="G196" s="53" t="e">
        <f>(LARGE(D196:F196,1)+LARGE(D196:F196,2)+LARGE(D196:F196,3))</f>
        <v>#NUM!</v>
      </c>
    </row>
    <row r="197" spans="1:7" ht="15.75" thickBot="1" x14ac:dyDescent="0.3">
      <c r="A197" s="279">
        <v>188</v>
      </c>
      <c r="B197" s="671" t="s">
        <v>645</v>
      </c>
      <c r="C197" s="672">
        <v>1952</v>
      </c>
      <c r="D197" s="668">
        <v>235</v>
      </c>
      <c r="E197" s="17"/>
      <c r="F197" s="670"/>
      <c r="G197" s="53" t="e">
        <f>(LARGE(D197:F197,1)+LARGE(D197:F197,2)+LARGE(D197:F197,3))</f>
        <v>#NUM!</v>
      </c>
    </row>
    <row r="198" spans="1:7" x14ac:dyDescent="0.25">
      <c r="A198" s="773">
        <v>189</v>
      </c>
      <c r="B198" s="671" t="s">
        <v>109</v>
      </c>
      <c r="C198" s="672">
        <v>3180</v>
      </c>
      <c r="D198" s="668">
        <v>233</v>
      </c>
      <c r="E198" s="17"/>
      <c r="F198" s="670"/>
      <c r="G198" s="53" t="e">
        <f>(LARGE(D198:F198,1)+LARGE(D198:F198,2)+LARGE(D198:F198,3))</f>
        <v>#NUM!</v>
      </c>
    </row>
    <row r="199" spans="1:7" ht="15.75" thickBot="1" x14ac:dyDescent="0.3">
      <c r="A199" s="279">
        <v>190</v>
      </c>
      <c r="B199" s="671" t="s">
        <v>646</v>
      </c>
      <c r="C199" s="672">
        <v>6594</v>
      </c>
      <c r="D199" s="668">
        <v>232</v>
      </c>
      <c r="E199" s="17"/>
      <c r="F199" s="670"/>
      <c r="G199" s="53" t="e">
        <f>(LARGE(D199:F199,1)+LARGE(D199:F199,2)+LARGE(D199:F199,3))</f>
        <v>#NUM!</v>
      </c>
    </row>
    <row r="200" spans="1:7" x14ac:dyDescent="0.25">
      <c r="A200" s="773">
        <v>191</v>
      </c>
      <c r="B200" s="671" t="s">
        <v>647</v>
      </c>
      <c r="C200" s="672">
        <v>5822</v>
      </c>
      <c r="D200" s="668">
        <v>230</v>
      </c>
      <c r="E200" s="85"/>
      <c r="F200" s="88">
        <v>202</v>
      </c>
      <c r="G200" s="53" t="e">
        <f>(LARGE(D200:F200,1)+LARGE(D200:F200,2)+LARGE(D200:F200,3))</f>
        <v>#NUM!</v>
      </c>
    </row>
    <row r="201" spans="1:7" ht="15.75" thickBot="1" x14ac:dyDescent="0.3">
      <c r="A201" s="279">
        <v>192</v>
      </c>
      <c r="B201" s="671" t="s">
        <v>648</v>
      </c>
      <c r="C201" s="672">
        <v>6124</v>
      </c>
      <c r="D201" s="668">
        <v>228</v>
      </c>
      <c r="E201" s="85"/>
      <c r="F201" s="88"/>
      <c r="G201" s="53" t="e">
        <f>(LARGE(D201:F201,1)+LARGE(D201:F201,2)+LARGE(D201:F201,3))</f>
        <v>#NUM!</v>
      </c>
    </row>
    <row r="202" spans="1:7" x14ac:dyDescent="0.25">
      <c r="A202" s="773">
        <v>193</v>
      </c>
      <c r="B202" s="671" t="s">
        <v>533</v>
      </c>
      <c r="C202" s="672">
        <v>6757</v>
      </c>
      <c r="D202" s="668">
        <v>227</v>
      </c>
      <c r="E202" s="85"/>
      <c r="F202" s="88">
        <v>224</v>
      </c>
      <c r="G202" s="53" t="e">
        <f>(LARGE(D202:F202,1)+LARGE(D202:F202,2)+LARGE(D202:F202,3))</f>
        <v>#NUM!</v>
      </c>
    </row>
    <row r="203" spans="1:7" ht="15.75" thickBot="1" x14ac:dyDescent="0.3">
      <c r="A203" s="279">
        <v>194</v>
      </c>
      <c r="B203" s="671" t="s">
        <v>649</v>
      </c>
      <c r="C203" s="672">
        <v>2192</v>
      </c>
      <c r="D203" s="668">
        <v>226</v>
      </c>
      <c r="E203" s="85"/>
      <c r="F203" s="88"/>
      <c r="G203" s="53" t="e">
        <f>(LARGE(D203:F203,1)+LARGE(D203:F203,2)+LARGE(D203:F203,3))</f>
        <v>#NUM!</v>
      </c>
    </row>
    <row r="204" spans="1:7" x14ac:dyDescent="0.25">
      <c r="A204" s="773">
        <v>195</v>
      </c>
      <c r="B204" s="671" t="s">
        <v>650</v>
      </c>
      <c r="C204" s="672">
        <v>2366</v>
      </c>
      <c r="D204" s="668">
        <v>225</v>
      </c>
      <c r="E204" s="85"/>
      <c r="F204" s="88"/>
      <c r="G204" s="53" t="e">
        <f>(LARGE(D204:F204,1)+LARGE(D204:F204,2)+LARGE(D204:F204,3))</f>
        <v>#NUM!</v>
      </c>
    </row>
    <row r="205" spans="1:7" ht="15.75" thickBot="1" x14ac:dyDescent="0.3">
      <c r="A205" s="279">
        <v>196</v>
      </c>
      <c r="B205" s="671" t="s">
        <v>651</v>
      </c>
      <c r="C205" s="672">
        <v>2230</v>
      </c>
      <c r="D205" s="668">
        <v>224</v>
      </c>
      <c r="E205" s="85"/>
      <c r="F205" s="88"/>
      <c r="G205" s="53" t="e">
        <f>(LARGE(D205:F205,1)+LARGE(D205:F205,2)+LARGE(D205:F205,3))</f>
        <v>#NUM!</v>
      </c>
    </row>
    <row r="206" spans="1:7" x14ac:dyDescent="0.25">
      <c r="A206" s="773">
        <v>197</v>
      </c>
      <c r="B206" s="671" t="s">
        <v>498</v>
      </c>
      <c r="C206" s="672">
        <v>6915</v>
      </c>
      <c r="D206" s="668">
        <v>221</v>
      </c>
      <c r="E206" s="85"/>
      <c r="F206" s="88"/>
      <c r="G206" s="53" t="e">
        <f>(LARGE(D206:F206,1)+LARGE(D206:F206,2)+LARGE(D206:F206,3))</f>
        <v>#NUM!</v>
      </c>
    </row>
    <row r="207" spans="1:7" ht="15.75" thickBot="1" x14ac:dyDescent="0.3">
      <c r="A207" s="279">
        <v>198</v>
      </c>
      <c r="B207" s="671" t="s">
        <v>652</v>
      </c>
      <c r="C207" s="672">
        <v>4982</v>
      </c>
      <c r="D207" s="668">
        <v>218</v>
      </c>
      <c r="E207" s="85"/>
      <c r="F207" s="88"/>
      <c r="G207" s="53" t="e">
        <f>(LARGE(D207:F207,1)+LARGE(D207:F207,2)+LARGE(D207:F207,3))</f>
        <v>#NUM!</v>
      </c>
    </row>
    <row r="208" spans="1:7" x14ac:dyDescent="0.25">
      <c r="A208" s="773">
        <v>199</v>
      </c>
      <c r="B208" s="671" t="s">
        <v>653</v>
      </c>
      <c r="C208" s="672">
        <v>3469</v>
      </c>
      <c r="D208" s="668">
        <v>216</v>
      </c>
      <c r="E208" s="85"/>
      <c r="F208" s="88"/>
      <c r="G208" s="53" t="e">
        <f>(LARGE(D208:F208,1)+LARGE(D208:F208,2)+LARGE(D208:F208,3))</f>
        <v>#NUM!</v>
      </c>
    </row>
    <row r="209" spans="1:7" ht="15.75" thickBot="1" x14ac:dyDescent="0.3">
      <c r="A209" s="279">
        <v>200</v>
      </c>
      <c r="B209" s="671" t="s">
        <v>654</v>
      </c>
      <c r="C209" s="672">
        <v>2071</v>
      </c>
      <c r="D209" s="668">
        <v>214</v>
      </c>
      <c r="E209" s="85"/>
      <c r="F209" s="88">
        <v>183</v>
      </c>
      <c r="G209" s="53" t="e">
        <f>(LARGE(D209:F209,1)+LARGE(D209:F209,2)+LARGE(D209:F209,3))</f>
        <v>#NUM!</v>
      </c>
    </row>
    <row r="210" spans="1:7" x14ac:dyDescent="0.25">
      <c r="A210" s="773">
        <v>201</v>
      </c>
      <c r="B210" s="671" t="s">
        <v>655</v>
      </c>
      <c r="C210" s="672">
        <v>6588</v>
      </c>
      <c r="D210" s="668">
        <v>214</v>
      </c>
      <c r="E210" s="85"/>
      <c r="F210" s="88"/>
      <c r="G210" s="53" t="e">
        <f>(LARGE(D210:F210,1)+LARGE(D210:F210,2)+LARGE(D210:F210,3))</f>
        <v>#NUM!</v>
      </c>
    </row>
    <row r="211" spans="1:7" ht="15.75" thickBot="1" x14ac:dyDescent="0.3">
      <c r="A211" s="279">
        <v>202</v>
      </c>
      <c r="B211" s="671" t="s">
        <v>656</v>
      </c>
      <c r="C211" s="672">
        <v>5607</v>
      </c>
      <c r="D211" s="668">
        <v>209</v>
      </c>
      <c r="E211" s="85"/>
      <c r="F211" s="88"/>
      <c r="G211" s="53" t="e">
        <f>(LARGE(D211:F211,1)+LARGE(D211:F211,2)+LARGE(D211:F211,3))</f>
        <v>#NUM!</v>
      </c>
    </row>
    <row r="212" spans="1:7" x14ac:dyDescent="0.25">
      <c r="A212" s="773">
        <v>203</v>
      </c>
      <c r="B212" s="671" t="s">
        <v>561</v>
      </c>
      <c r="C212" s="672">
        <v>2059</v>
      </c>
      <c r="D212" s="668">
        <v>209</v>
      </c>
      <c r="E212" s="85"/>
      <c r="F212" s="88">
        <v>195</v>
      </c>
      <c r="G212" s="53" t="e">
        <f>(LARGE(D212:F212,1)+LARGE(D212:F212,2)+LARGE(D212:F212,3))</f>
        <v>#NUM!</v>
      </c>
    </row>
    <row r="213" spans="1:7" ht="15.75" thickBot="1" x14ac:dyDescent="0.3">
      <c r="A213" s="279">
        <v>204</v>
      </c>
      <c r="B213" s="671" t="s">
        <v>657</v>
      </c>
      <c r="C213" s="672">
        <v>6170</v>
      </c>
      <c r="D213" s="668">
        <v>208</v>
      </c>
      <c r="E213" s="85"/>
      <c r="F213" s="88"/>
      <c r="G213" s="53" t="e">
        <f>(LARGE(D213:F213,1)+LARGE(D213:F213,2)+LARGE(D213:F213,3))</f>
        <v>#NUM!</v>
      </c>
    </row>
    <row r="214" spans="1:7" x14ac:dyDescent="0.25">
      <c r="A214" s="773">
        <v>205</v>
      </c>
      <c r="B214" s="671" t="s">
        <v>658</v>
      </c>
      <c r="C214" s="672">
        <v>1806</v>
      </c>
      <c r="D214" s="668">
        <v>206</v>
      </c>
      <c r="E214" s="85"/>
      <c r="F214" s="88">
        <v>237</v>
      </c>
      <c r="G214" s="53" t="e">
        <f>(LARGE(D214:F214,1)+LARGE(D214:F214,2)+LARGE(D214:F214,3))</f>
        <v>#NUM!</v>
      </c>
    </row>
    <row r="215" spans="1:7" ht="15.75" thickBot="1" x14ac:dyDescent="0.3">
      <c r="A215" s="279">
        <v>206</v>
      </c>
      <c r="B215" s="671" t="s">
        <v>659</v>
      </c>
      <c r="C215" s="672">
        <v>5581</v>
      </c>
      <c r="D215" s="668">
        <v>203</v>
      </c>
      <c r="E215" s="85"/>
      <c r="F215" s="88"/>
      <c r="G215" s="53" t="e">
        <f>(LARGE(D215:F215,1)+LARGE(D215:F215,2)+LARGE(D215:F215,3))</f>
        <v>#NUM!</v>
      </c>
    </row>
    <row r="216" spans="1:7" x14ac:dyDescent="0.25">
      <c r="A216" s="773">
        <v>207</v>
      </c>
      <c r="B216" s="671" t="s">
        <v>660</v>
      </c>
      <c r="C216" s="672">
        <v>662</v>
      </c>
      <c r="D216" s="668">
        <v>198</v>
      </c>
      <c r="E216" s="85"/>
      <c r="F216" s="88"/>
      <c r="G216" s="53" t="e">
        <f>(LARGE(D216:F216,1)+LARGE(D216:F216,2)+LARGE(D216:F216,3))</f>
        <v>#NUM!</v>
      </c>
    </row>
    <row r="217" spans="1:7" ht="15.75" thickBot="1" x14ac:dyDescent="0.3">
      <c r="A217" s="279">
        <v>208</v>
      </c>
      <c r="B217" s="671" t="s">
        <v>661</v>
      </c>
      <c r="C217" s="672">
        <v>1773</v>
      </c>
      <c r="D217" s="668">
        <v>192</v>
      </c>
      <c r="E217" s="85"/>
      <c r="F217" s="88"/>
      <c r="G217" s="53" t="e">
        <f>(LARGE(D217:F217,1)+LARGE(D217:F217,2)+LARGE(D217:F217,3))</f>
        <v>#NUM!</v>
      </c>
    </row>
    <row r="218" spans="1:7" x14ac:dyDescent="0.25">
      <c r="A218" s="773">
        <v>209</v>
      </c>
      <c r="B218" s="671" t="s">
        <v>662</v>
      </c>
      <c r="C218" s="672">
        <v>5388</v>
      </c>
      <c r="D218" s="668">
        <v>189</v>
      </c>
      <c r="E218" s="85"/>
      <c r="F218" s="88"/>
      <c r="G218" s="53" t="e">
        <f>(LARGE(D218:F218,1)+LARGE(D218:F218,2)+LARGE(D218:F218,3))</f>
        <v>#NUM!</v>
      </c>
    </row>
    <row r="219" spans="1:7" ht="15.75" thickBot="1" x14ac:dyDescent="0.3">
      <c r="A219" s="279">
        <v>210</v>
      </c>
      <c r="B219" s="671" t="s">
        <v>663</v>
      </c>
      <c r="C219" s="672">
        <v>3275</v>
      </c>
      <c r="D219" s="668">
        <v>189</v>
      </c>
      <c r="E219" s="85"/>
      <c r="F219" s="88"/>
      <c r="G219" s="53" t="e">
        <f>(LARGE(D219:F219,1)+LARGE(D219:F219,2)+LARGE(D219:F219,3))</f>
        <v>#NUM!</v>
      </c>
    </row>
    <row r="220" spans="1:7" x14ac:dyDescent="0.25">
      <c r="A220" s="773">
        <v>211</v>
      </c>
      <c r="B220" s="671" t="s">
        <v>509</v>
      </c>
      <c r="C220" s="672">
        <v>2506</v>
      </c>
      <c r="D220" s="668">
        <v>187</v>
      </c>
      <c r="E220" s="85"/>
      <c r="F220" s="88">
        <v>136</v>
      </c>
      <c r="G220" s="53" t="e">
        <f>(LARGE(D220:F220,1)+LARGE(D220:F220,2)+LARGE(D220:F220,3))</f>
        <v>#NUM!</v>
      </c>
    </row>
    <row r="221" spans="1:7" ht="15.75" thickBot="1" x14ac:dyDescent="0.3">
      <c r="A221" s="279">
        <v>212</v>
      </c>
      <c r="B221" s="671" t="s">
        <v>664</v>
      </c>
      <c r="C221" s="672">
        <v>5451</v>
      </c>
      <c r="D221" s="668">
        <v>186</v>
      </c>
      <c r="E221" s="85"/>
      <c r="F221" s="88">
        <v>212</v>
      </c>
      <c r="G221" s="53" t="e">
        <f>(LARGE(D221:F221,1)+LARGE(D221:F221,2)+LARGE(D221:F221,3))</f>
        <v>#NUM!</v>
      </c>
    </row>
    <row r="222" spans="1:7" x14ac:dyDescent="0.25">
      <c r="A222" s="773">
        <v>213</v>
      </c>
      <c r="B222" s="671" t="s">
        <v>665</v>
      </c>
      <c r="C222" s="672">
        <v>6591</v>
      </c>
      <c r="D222" s="668">
        <v>184</v>
      </c>
      <c r="E222" s="85"/>
      <c r="F222" s="88"/>
      <c r="G222" s="53" t="e">
        <f>(LARGE(D222:F222,1)+LARGE(D222:F222,2)+LARGE(D222:F222,3))</f>
        <v>#NUM!</v>
      </c>
    </row>
    <row r="223" spans="1:7" ht="15.75" thickBot="1" x14ac:dyDescent="0.3">
      <c r="A223" s="279">
        <v>214</v>
      </c>
      <c r="B223" s="671" t="s">
        <v>87</v>
      </c>
      <c r="C223" s="672">
        <v>6352</v>
      </c>
      <c r="D223" s="668">
        <v>184</v>
      </c>
      <c r="E223" s="85"/>
      <c r="F223" s="88"/>
      <c r="G223" s="53" t="e">
        <f>(LARGE(D223:F223,1)+LARGE(D223:F223,2)+LARGE(D223:F223,3))</f>
        <v>#NUM!</v>
      </c>
    </row>
    <row r="224" spans="1:7" x14ac:dyDescent="0.25">
      <c r="A224" s="773">
        <v>215</v>
      </c>
      <c r="B224" s="671" t="s">
        <v>666</v>
      </c>
      <c r="C224" s="672">
        <v>6061</v>
      </c>
      <c r="D224" s="668">
        <v>182</v>
      </c>
      <c r="E224" s="85"/>
      <c r="F224" s="88"/>
      <c r="G224" s="53" t="e">
        <f>(LARGE(D224:F224,1)+LARGE(D224:F224,2)+LARGE(D224:F224,3))</f>
        <v>#NUM!</v>
      </c>
    </row>
    <row r="225" spans="1:7" ht="15.75" thickBot="1" x14ac:dyDescent="0.3">
      <c r="A225" s="279">
        <v>216</v>
      </c>
      <c r="B225" s="671" t="s">
        <v>667</v>
      </c>
      <c r="C225" s="672">
        <v>6425</v>
      </c>
      <c r="D225" s="668">
        <v>173</v>
      </c>
      <c r="E225" s="85"/>
      <c r="F225" s="88"/>
      <c r="G225" s="53" t="e">
        <f>(LARGE(D225:F225,1)+LARGE(D225:F225,2)+LARGE(D225:F225,3))</f>
        <v>#NUM!</v>
      </c>
    </row>
    <row r="226" spans="1:7" x14ac:dyDescent="0.25">
      <c r="A226" s="773">
        <v>217</v>
      </c>
      <c r="B226" s="671" t="s">
        <v>621</v>
      </c>
      <c r="C226" s="672">
        <v>6918</v>
      </c>
      <c r="D226" s="668">
        <v>170</v>
      </c>
      <c r="E226" s="85"/>
      <c r="F226" s="88"/>
      <c r="G226" s="53" t="e">
        <f>(LARGE(D226:F226,1)+LARGE(D226:F226,2)+LARGE(D226:F226,3))</f>
        <v>#NUM!</v>
      </c>
    </row>
    <row r="227" spans="1:7" ht="15.75" thickBot="1" x14ac:dyDescent="0.3">
      <c r="A227" s="279">
        <v>218</v>
      </c>
      <c r="B227" s="671" t="s">
        <v>305</v>
      </c>
      <c r="C227" s="672">
        <v>1851</v>
      </c>
      <c r="D227" s="668">
        <v>167</v>
      </c>
      <c r="E227" s="85"/>
      <c r="F227" s="88"/>
      <c r="G227" s="53" t="e">
        <f>(LARGE(D227:F227,1)+LARGE(D227:F227,2)+LARGE(D227:F227,3))</f>
        <v>#NUM!</v>
      </c>
    </row>
    <row r="228" spans="1:7" x14ac:dyDescent="0.25">
      <c r="A228" s="773">
        <v>219</v>
      </c>
      <c r="B228" s="671" t="s">
        <v>668</v>
      </c>
      <c r="C228" s="672">
        <v>5448</v>
      </c>
      <c r="D228" s="668">
        <v>165</v>
      </c>
      <c r="E228" s="85"/>
      <c r="F228" s="88"/>
      <c r="G228" s="53" t="e">
        <f>(LARGE(D228:F228,1)+LARGE(D228:F228,2)+LARGE(D228:F228,3))</f>
        <v>#NUM!</v>
      </c>
    </row>
    <row r="229" spans="1:7" ht="15.75" thickBot="1" x14ac:dyDescent="0.3">
      <c r="A229" s="279">
        <v>220</v>
      </c>
      <c r="B229" s="671" t="s">
        <v>669</v>
      </c>
      <c r="C229" s="672">
        <v>2270</v>
      </c>
      <c r="D229" s="668">
        <v>162</v>
      </c>
      <c r="E229" s="85"/>
      <c r="F229" s="88">
        <v>183</v>
      </c>
      <c r="G229" s="53" t="e">
        <f>(LARGE(D229:F229,1)+LARGE(D229:F229,2)+LARGE(D229:F229,3))</f>
        <v>#NUM!</v>
      </c>
    </row>
    <row r="230" spans="1:7" x14ac:dyDescent="0.25">
      <c r="A230" s="773">
        <v>221</v>
      </c>
      <c r="B230" s="671" t="s">
        <v>670</v>
      </c>
      <c r="C230" s="672">
        <v>2103</v>
      </c>
      <c r="D230" s="668">
        <v>160</v>
      </c>
      <c r="E230" s="85"/>
      <c r="F230" s="88"/>
      <c r="G230" s="53" t="e">
        <f>(LARGE(D230:F230,1)+LARGE(D230:F230,2)+LARGE(D230:F230,3))</f>
        <v>#NUM!</v>
      </c>
    </row>
    <row r="231" spans="1:7" ht="15.75" thickBot="1" x14ac:dyDescent="0.3">
      <c r="A231" s="279">
        <v>222</v>
      </c>
      <c r="B231" s="671" t="s">
        <v>671</v>
      </c>
      <c r="C231" s="672">
        <v>3584</v>
      </c>
      <c r="D231" s="668">
        <v>158</v>
      </c>
      <c r="E231" s="85"/>
      <c r="F231" s="88"/>
      <c r="G231" s="53" t="e">
        <f>(LARGE(D231:F231,1)+LARGE(D231:F231,2)+LARGE(D231:F231,3))</f>
        <v>#NUM!</v>
      </c>
    </row>
    <row r="232" spans="1:7" x14ac:dyDescent="0.25">
      <c r="A232" s="773">
        <v>223</v>
      </c>
      <c r="B232" s="671" t="s">
        <v>672</v>
      </c>
      <c r="C232" s="672">
        <v>1971</v>
      </c>
      <c r="D232" s="668">
        <v>157</v>
      </c>
      <c r="E232" s="85"/>
      <c r="F232" s="88"/>
      <c r="G232" s="53" t="e">
        <f>(LARGE(D232:F232,1)+LARGE(D232:F232,2)+LARGE(D232:F232,3))</f>
        <v>#NUM!</v>
      </c>
    </row>
    <row r="233" spans="1:7" ht="15.75" thickBot="1" x14ac:dyDescent="0.3">
      <c r="A233" s="279">
        <v>224</v>
      </c>
      <c r="B233" s="671" t="s">
        <v>486</v>
      </c>
      <c r="C233" s="672">
        <v>1988</v>
      </c>
      <c r="D233" s="668">
        <v>156</v>
      </c>
      <c r="E233" s="85"/>
      <c r="F233" s="88"/>
      <c r="G233" s="53" t="e">
        <f>(LARGE(D233:F233,1)+LARGE(D233:F233,2)+LARGE(D233:F233,3))</f>
        <v>#NUM!</v>
      </c>
    </row>
    <row r="234" spans="1:7" x14ac:dyDescent="0.25">
      <c r="A234" s="773">
        <v>225</v>
      </c>
      <c r="B234" s="671" t="s">
        <v>673</v>
      </c>
      <c r="C234" s="672">
        <v>2376</v>
      </c>
      <c r="D234" s="668">
        <v>153</v>
      </c>
      <c r="E234" s="85"/>
      <c r="F234" s="88"/>
      <c r="G234" s="53" t="e">
        <f>(LARGE(D234:F234,1)+LARGE(D234:F234,2)+LARGE(D234:F234,3))</f>
        <v>#NUM!</v>
      </c>
    </row>
    <row r="235" spans="1:7" ht="15.75" thickBot="1" x14ac:dyDescent="0.3">
      <c r="A235" s="279">
        <v>226</v>
      </c>
      <c r="B235" s="671" t="s">
        <v>674</v>
      </c>
      <c r="C235" s="672">
        <v>6758</v>
      </c>
      <c r="D235" s="668">
        <v>149</v>
      </c>
      <c r="E235" s="85"/>
      <c r="F235" s="88"/>
      <c r="G235" s="53" t="e">
        <f>(LARGE(D235:F235,1)+LARGE(D235:F235,2)+LARGE(D235:F235,3))</f>
        <v>#NUM!</v>
      </c>
    </row>
    <row r="236" spans="1:7" x14ac:dyDescent="0.25">
      <c r="A236" s="773">
        <v>227</v>
      </c>
      <c r="B236" s="671" t="s">
        <v>39</v>
      </c>
      <c r="C236" s="672">
        <v>2558</v>
      </c>
      <c r="D236" s="668">
        <v>149</v>
      </c>
      <c r="E236" s="85"/>
      <c r="F236" s="88"/>
      <c r="G236" s="53" t="e">
        <f>(LARGE(D236:F236,1)+LARGE(D236:F236,2)+LARGE(D236:F236,3))</f>
        <v>#NUM!</v>
      </c>
    </row>
    <row r="237" spans="1:7" ht="15.75" thickBot="1" x14ac:dyDescent="0.3">
      <c r="A237" s="279">
        <v>228</v>
      </c>
      <c r="B237" s="671" t="s">
        <v>675</v>
      </c>
      <c r="C237" s="672">
        <v>4482</v>
      </c>
      <c r="D237" s="668">
        <v>147</v>
      </c>
      <c r="E237" s="85"/>
      <c r="F237" s="88"/>
      <c r="G237" s="53" t="e">
        <f>(LARGE(D237:F237,1)+LARGE(D237:F237,2)+LARGE(D237:F237,3))</f>
        <v>#NUM!</v>
      </c>
    </row>
    <row r="238" spans="1:7" x14ac:dyDescent="0.25">
      <c r="A238" s="773">
        <v>229</v>
      </c>
      <c r="B238" s="671" t="s">
        <v>558</v>
      </c>
      <c r="C238" s="672">
        <v>2154</v>
      </c>
      <c r="D238" s="668">
        <v>146</v>
      </c>
      <c r="E238" s="85"/>
      <c r="F238" s="88"/>
      <c r="G238" s="53" t="e">
        <f>(LARGE(D238:F238,1)+LARGE(D238:F238,2)+LARGE(D238:F238,3))</f>
        <v>#NUM!</v>
      </c>
    </row>
    <row r="239" spans="1:7" ht="15.75" thickBot="1" x14ac:dyDescent="0.3">
      <c r="A239" s="279">
        <v>230</v>
      </c>
      <c r="B239" s="671" t="s">
        <v>676</v>
      </c>
      <c r="C239" s="672">
        <v>2204</v>
      </c>
      <c r="D239" s="668">
        <v>141</v>
      </c>
      <c r="E239" s="85"/>
      <c r="F239" s="88"/>
      <c r="G239" s="53" t="e">
        <f>(LARGE(D239:F239,1)+LARGE(D239:F239,2)+LARGE(D239:F239,3))</f>
        <v>#NUM!</v>
      </c>
    </row>
    <row r="240" spans="1:7" x14ac:dyDescent="0.25">
      <c r="A240" s="773">
        <v>231</v>
      </c>
      <c r="B240" s="671" t="s">
        <v>321</v>
      </c>
      <c r="C240" s="672">
        <v>1996</v>
      </c>
      <c r="D240" s="668">
        <v>137</v>
      </c>
      <c r="E240" s="85"/>
      <c r="F240" s="88"/>
      <c r="G240" s="53" t="e">
        <f>(LARGE(D240:F240,1)+LARGE(D240:F240,2)+LARGE(D240:F240,3))</f>
        <v>#NUM!</v>
      </c>
    </row>
    <row r="241" spans="1:7" ht="15.75" thickBot="1" x14ac:dyDescent="0.3">
      <c r="A241" s="279">
        <v>232</v>
      </c>
      <c r="B241" s="671" t="s">
        <v>677</v>
      </c>
      <c r="C241" s="672">
        <v>2387</v>
      </c>
      <c r="D241" s="668">
        <v>136</v>
      </c>
      <c r="E241" s="85"/>
      <c r="F241" s="88"/>
      <c r="G241" s="53" t="e">
        <f>(LARGE(D241:F241,1)+LARGE(D241:F241,2)+LARGE(D241:F241,3))</f>
        <v>#NUM!</v>
      </c>
    </row>
    <row r="242" spans="1:7" x14ac:dyDescent="0.25">
      <c r="A242" s="773">
        <v>233</v>
      </c>
      <c r="B242" s="671" t="s">
        <v>432</v>
      </c>
      <c r="C242" s="672">
        <v>5258</v>
      </c>
      <c r="D242" s="668">
        <v>133</v>
      </c>
      <c r="E242" s="85"/>
      <c r="F242" s="88">
        <v>167</v>
      </c>
      <c r="G242" s="53" t="e">
        <f>(LARGE(D242:F242,1)+LARGE(D242:F242,2)+LARGE(D242:F242,3))</f>
        <v>#NUM!</v>
      </c>
    </row>
    <row r="243" spans="1:7" ht="15.75" thickBot="1" x14ac:dyDescent="0.3">
      <c r="A243" s="279">
        <v>234</v>
      </c>
      <c r="B243" s="770" t="s">
        <v>678</v>
      </c>
      <c r="C243" s="672">
        <v>6927</v>
      </c>
      <c r="D243" s="668">
        <v>105</v>
      </c>
      <c r="E243" s="85"/>
      <c r="F243" s="88"/>
      <c r="G243" s="53" t="e">
        <f>(LARGE(D243:F243,1)+LARGE(D243:F243,2)+LARGE(D243:F243,3))</f>
        <v>#NUM!</v>
      </c>
    </row>
    <row r="244" spans="1:7" x14ac:dyDescent="0.25">
      <c r="A244" s="773">
        <v>235</v>
      </c>
      <c r="B244" s="671" t="s">
        <v>434</v>
      </c>
      <c r="C244" s="672">
        <v>5892</v>
      </c>
      <c r="D244" s="668">
        <v>96</v>
      </c>
      <c r="E244" s="85"/>
      <c r="F244" s="88"/>
      <c r="G244" s="53" t="e">
        <f>(LARGE(D244:F244,1)+LARGE(D244:F244,2)+LARGE(D244:F244,3))</f>
        <v>#NUM!</v>
      </c>
    </row>
    <row r="245" spans="1:7" ht="15.75" thickBot="1" x14ac:dyDescent="0.3">
      <c r="A245" s="279">
        <v>236</v>
      </c>
      <c r="B245" s="671" t="s">
        <v>679</v>
      </c>
      <c r="C245" s="672">
        <v>2190</v>
      </c>
      <c r="D245" s="668">
        <v>41</v>
      </c>
      <c r="E245" s="85"/>
      <c r="F245" s="88"/>
      <c r="G245" s="53" t="e">
        <f>(LARGE(D245:F245,1)+LARGE(D245:F245,2)+LARGE(D245:F245,3))</f>
        <v>#NUM!</v>
      </c>
    </row>
    <row r="246" spans="1:7" x14ac:dyDescent="0.25">
      <c r="A246" s="773">
        <v>237</v>
      </c>
      <c r="B246" s="671" t="s">
        <v>455</v>
      </c>
      <c r="C246" s="672">
        <v>2375</v>
      </c>
      <c r="D246" s="668">
        <v>254</v>
      </c>
      <c r="E246" s="85"/>
      <c r="F246" s="88"/>
      <c r="G246" s="53" t="e">
        <f>(LARGE(D246:F246,1)+LARGE(D246:F246,2)+LARGE(D246:F246,3))</f>
        <v>#NUM!</v>
      </c>
    </row>
    <row r="247" spans="1:7" ht="15.75" thickBot="1" x14ac:dyDescent="0.3">
      <c r="A247" s="279">
        <v>238</v>
      </c>
      <c r="B247" s="671" t="s">
        <v>680</v>
      </c>
      <c r="C247" s="672">
        <v>4438</v>
      </c>
      <c r="D247" s="668">
        <v>220</v>
      </c>
      <c r="E247" s="85"/>
      <c r="F247" s="88">
        <v>171</v>
      </c>
      <c r="G247" s="53" t="e">
        <f>(LARGE(D247:F247,1)+LARGE(D247:F247,2)+LARGE(D247:F247,3))</f>
        <v>#NUM!</v>
      </c>
    </row>
    <row r="248" spans="1:7" x14ac:dyDescent="0.25">
      <c r="A248" s="773">
        <v>239</v>
      </c>
      <c r="B248" s="671" t="s">
        <v>681</v>
      </c>
      <c r="C248" s="672">
        <v>4209</v>
      </c>
      <c r="D248" s="668">
        <v>215</v>
      </c>
      <c r="E248" s="85"/>
      <c r="F248" s="88"/>
      <c r="G248" s="53" t="e">
        <f>(LARGE(D248:F248,1)+LARGE(D248:F248,2)+LARGE(D248:F248,3))</f>
        <v>#NUM!</v>
      </c>
    </row>
    <row r="249" spans="1:7" ht="15.75" thickBot="1" x14ac:dyDescent="0.3">
      <c r="A249" s="279">
        <v>240</v>
      </c>
      <c r="B249" s="671" t="s">
        <v>682</v>
      </c>
      <c r="C249" s="672">
        <v>2519</v>
      </c>
      <c r="D249" s="668">
        <v>215</v>
      </c>
      <c r="E249" s="85"/>
      <c r="F249" s="88">
        <v>229</v>
      </c>
      <c r="G249" s="53" t="e">
        <f>(LARGE(D249:F249,1)+LARGE(D249:F249,2)+LARGE(D249:F249,3))</f>
        <v>#NUM!</v>
      </c>
    </row>
    <row r="250" spans="1:7" x14ac:dyDescent="0.25">
      <c r="A250" s="773">
        <v>241</v>
      </c>
      <c r="B250" s="671" t="s">
        <v>611</v>
      </c>
      <c r="C250" s="672">
        <v>5656</v>
      </c>
      <c r="D250" s="668">
        <v>215</v>
      </c>
      <c r="E250" s="85"/>
      <c r="F250" s="88"/>
      <c r="G250" s="53" t="e">
        <f>(LARGE(D250:F250,1)+LARGE(D250:F250,2)+LARGE(D250:F250,3))</f>
        <v>#NUM!</v>
      </c>
    </row>
    <row r="251" spans="1:7" ht="15.75" thickBot="1" x14ac:dyDescent="0.3">
      <c r="A251" s="279">
        <v>242</v>
      </c>
      <c r="B251" s="671" t="s">
        <v>475</v>
      </c>
      <c r="C251" s="672">
        <v>2361</v>
      </c>
      <c r="D251" s="668">
        <v>187</v>
      </c>
      <c r="E251" s="85"/>
      <c r="F251" s="88"/>
      <c r="G251" s="53" t="e">
        <f>(LARGE(D251:F251,1)+LARGE(D251:F251,2)+LARGE(D251:F251,3))</f>
        <v>#NUM!</v>
      </c>
    </row>
    <row r="252" spans="1:7" x14ac:dyDescent="0.25">
      <c r="A252" s="773">
        <v>243</v>
      </c>
      <c r="B252" s="671" t="s">
        <v>683</v>
      </c>
      <c r="C252" s="672">
        <v>2114</v>
      </c>
      <c r="D252" s="668">
        <v>182</v>
      </c>
      <c r="E252" s="85"/>
      <c r="F252" s="88"/>
      <c r="G252" s="53" t="e">
        <f>(LARGE(D252:F252,1)+LARGE(D252:F252,2)+LARGE(D252:F252,3))</f>
        <v>#NUM!</v>
      </c>
    </row>
    <row r="253" spans="1:7" ht="15.75" thickBot="1" x14ac:dyDescent="0.3">
      <c r="A253" s="279">
        <v>244</v>
      </c>
      <c r="B253" s="671" t="s">
        <v>684</v>
      </c>
      <c r="C253" s="672">
        <v>2098</v>
      </c>
      <c r="D253" s="668">
        <v>178</v>
      </c>
      <c r="E253" s="85"/>
      <c r="F253" s="88"/>
      <c r="G253" s="53" t="e">
        <f>(LARGE(D253:F253,1)+LARGE(D253:F253,2)+LARGE(D253:F253,3))</f>
        <v>#NUM!</v>
      </c>
    </row>
    <row r="254" spans="1:7" x14ac:dyDescent="0.25">
      <c r="A254" s="773">
        <v>245</v>
      </c>
      <c r="B254" s="671" t="s">
        <v>685</v>
      </c>
      <c r="C254" s="672">
        <v>2275</v>
      </c>
      <c r="D254" s="668">
        <v>177</v>
      </c>
      <c r="E254" s="85"/>
      <c r="F254" s="88">
        <v>198</v>
      </c>
      <c r="G254" s="53" t="e">
        <f>(LARGE(D254:F254,1)+LARGE(D254:F254,2)+LARGE(D254:F254,3))</f>
        <v>#NUM!</v>
      </c>
    </row>
    <row r="255" spans="1:7" ht="15.75" thickBot="1" x14ac:dyDescent="0.3">
      <c r="A255" s="279">
        <v>246</v>
      </c>
      <c r="B255" s="671" t="s">
        <v>686</v>
      </c>
      <c r="C255" s="672">
        <v>1937</v>
      </c>
      <c r="D255" s="668">
        <v>121</v>
      </c>
      <c r="E255" s="85"/>
      <c r="F255" s="88"/>
      <c r="G255" s="53" t="e">
        <f>(LARGE(D255:F255,1)+LARGE(D255:F255,2)+LARGE(D255:F255,3))</f>
        <v>#NUM!</v>
      </c>
    </row>
    <row r="256" spans="1:7" x14ac:dyDescent="0.25">
      <c r="A256" s="773">
        <v>247</v>
      </c>
      <c r="B256" s="671" t="s">
        <v>573</v>
      </c>
      <c r="C256" s="672">
        <v>1746</v>
      </c>
      <c r="D256" s="668">
        <v>110</v>
      </c>
      <c r="E256" s="85"/>
      <c r="F256" s="88"/>
      <c r="G256" s="53" t="e">
        <f>(LARGE(D256:F256,1)+LARGE(D256:F256,2)+LARGE(D256:F256,3))</f>
        <v>#NUM!</v>
      </c>
    </row>
    <row r="257" spans="1:7" ht="15.75" thickBot="1" x14ac:dyDescent="0.3">
      <c r="A257" s="279">
        <v>248</v>
      </c>
      <c r="B257" s="671" t="s">
        <v>687</v>
      </c>
      <c r="C257" s="672">
        <v>4208</v>
      </c>
      <c r="D257" s="668">
        <v>105</v>
      </c>
      <c r="E257" s="85"/>
      <c r="F257" s="88">
        <v>79</v>
      </c>
      <c r="G257" s="53" t="e">
        <f>(LARGE(D257:F257,1)+LARGE(D257:F257,2)+LARGE(D257:F257,3))</f>
        <v>#NUM!</v>
      </c>
    </row>
    <row r="258" spans="1:7" x14ac:dyDescent="0.25">
      <c r="A258" s="773">
        <v>249</v>
      </c>
      <c r="B258" s="771" t="s">
        <v>29</v>
      </c>
      <c r="C258" s="772">
        <v>2110</v>
      </c>
      <c r="D258" s="2"/>
      <c r="E258" s="20"/>
      <c r="F258" s="46">
        <v>273</v>
      </c>
      <c r="G258" s="53" t="e">
        <f>(LARGE(D258:F258,1)+LARGE(D258:F258,2)+LARGE(D258:F258,3))</f>
        <v>#NUM!</v>
      </c>
    </row>
    <row r="259" spans="1:7" ht="15.75" thickBot="1" x14ac:dyDescent="0.3">
      <c r="A259" s="279">
        <v>250</v>
      </c>
      <c r="B259" s="771" t="s">
        <v>843</v>
      </c>
      <c r="C259" s="772">
        <v>1930</v>
      </c>
      <c r="D259" s="2"/>
      <c r="E259" s="20"/>
      <c r="F259" s="46">
        <v>271</v>
      </c>
      <c r="G259" s="53" t="e">
        <f>(LARGE(D259:F259,1)+LARGE(D259:F259,2)+LARGE(D259:F259,3))</f>
        <v>#NUM!</v>
      </c>
    </row>
    <row r="260" spans="1:7" x14ac:dyDescent="0.25">
      <c r="A260" s="773">
        <v>251</v>
      </c>
      <c r="B260" s="771" t="s">
        <v>78</v>
      </c>
      <c r="C260" s="772">
        <v>1828</v>
      </c>
      <c r="D260" s="2"/>
      <c r="E260" s="20"/>
      <c r="F260" s="46">
        <v>246</v>
      </c>
      <c r="G260" s="53" t="e">
        <f>(LARGE(D260:F260,1)+LARGE(D260:F260,2)+LARGE(D260:F260,3))</f>
        <v>#NUM!</v>
      </c>
    </row>
    <row r="261" spans="1:7" ht="15.75" thickBot="1" x14ac:dyDescent="0.3">
      <c r="A261" s="279">
        <v>252</v>
      </c>
      <c r="B261" s="771" t="s">
        <v>245</v>
      </c>
      <c r="C261" s="772">
        <v>1717</v>
      </c>
      <c r="D261" s="2"/>
      <c r="E261" s="20"/>
      <c r="F261" s="46">
        <v>243</v>
      </c>
      <c r="G261" s="53" t="e">
        <f>(LARGE(D261:F261,1)+LARGE(D261:F261,2)+LARGE(D261:F261,3))</f>
        <v>#NUM!</v>
      </c>
    </row>
    <row r="262" spans="1:7" x14ac:dyDescent="0.25">
      <c r="A262" s="773">
        <v>253</v>
      </c>
      <c r="B262" s="771" t="s">
        <v>717</v>
      </c>
      <c r="C262" s="772">
        <v>6831</v>
      </c>
      <c r="D262" s="2"/>
      <c r="E262" s="20"/>
      <c r="F262" s="46">
        <v>240</v>
      </c>
      <c r="G262" s="53" t="e">
        <f>(LARGE(D262:F262,1)+LARGE(D262:F262,2)+LARGE(D262:F262,3))</f>
        <v>#NUM!</v>
      </c>
    </row>
    <row r="263" spans="1:7" ht="15.75" thickBot="1" x14ac:dyDescent="0.3">
      <c r="A263" s="279">
        <v>254</v>
      </c>
      <c r="B263" s="771" t="s">
        <v>162</v>
      </c>
      <c r="C263" s="772">
        <v>1896</v>
      </c>
      <c r="D263" s="2"/>
      <c r="E263" s="20"/>
      <c r="F263" s="46">
        <v>221</v>
      </c>
      <c r="G263" s="53" t="e">
        <f>(LARGE(D263:F263,1)+LARGE(D263:F263,2)+LARGE(D263:F263,3))</f>
        <v>#NUM!</v>
      </c>
    </row>
    <row r="264" spans="1:7" x14ac:dyDescent="0.25">
      <c r="A264" s="773">
        <v>255</v>
      </c>
      <c r="B264" s="771" t="s">
        <v>844</v>
      </c>
      <c r="C264" s="772">
        <v>6514</v>
      </c>
      <c r="D264" s="2"/>
      <c r="E264" s="20"/>
      <c r="F264" s="46">
        <v>217</v>
      </c>
      <c r="G264" s="53" t="e">
        <f>(LARGE(D264:F264,1)+LARGE(D264:F264,2)+LARGE(D264:F264,3))</f>
        <v>#NUM!</v>
      </c>
    </row>
    <row r="265" spans="1:7" ht="15.75" thickBot="1" x14ac:dyDescent="0.3">
      <c r="A265" s="279">
        <v>256</v>
      </c>
      <c r="B265" s="771" t="s">
        <v>298</v>
      </c>
      <c r="C265" s="772">
        <v>1728</v>
      </c>
      <c r="D265" s="2"/>
      <c r="E265" s="20"/>
      <c r="F265" s="46">
        <v>198</v>
      </c>
      <c r="G265" s="53" t="e">
        <f>(LARGE(D265:F265,1)+LARGE(D265:F265,2)+LARGE(D265:F265,3))</f>
        <v>#NUM!</v>
      </c>
    </row>
    <row r="266" spans="1:7" x14ac:dyDescent="0.25">
      <c r="A266" s="773">
        <v>257</v>
      </c>
      <c r="B266" s="771" t="s">
        <v>845</v>
      </c>
      <c r="C266" s="772">
        <v>3181</v>
      </c>
      <c r="D266" s="2"/>
      <c r="E266" s="20"/>
      <c r="F266" s="46">
        <v>196</v>
      </c>
      <c r="G266" s="53" t="e">
        <f>(LARGE(D266:F266,1)+LARGE(D266:F266,2)+LARGE(D266:F266,3))</f>
        <v>#NUM!</v>
      </c>
    </row>
    <row r="267" spans="1:7" ht="15.75" thickBot="1" x14ac:dyDescent="0.3">
      <c r="A267" s="279">
        <v>258</v>
      </c>
      <c r="B267" s="771" t="s">
        <v>280</v>
      </c>
      <c r="C267" s="772">
        <v>1881</v>
      </c>
      <c r="D267" s="2"/>
      <c r="E267" s="20"/>
      <c r="F267" s="46">
        <v>189</v>
      </c>
      <c r="G267" s="53" t="e">
        <f>(LARGE(D267:F267,1)+LARGE(D267:F267,2)+LARGE(D267:F267,3))</f>
        <v>#NUM!</v>
      </c>
    </row>
    <row r="268" spans="1:7" x14ac:dyDescent="0.25">
      <c r="A268" s="773">
        <v>259</v>
      </c>
      <c r="B268" s="771" t="s">
        <v>764</v>
      </c>
      <c r="C268" s="772">
        <v>2393</v>
      </c>
      <c r="D268" s="2"/>
      <c r="E268" s="20"/>
      <c r="F268" s="46">
        <v>189</v>
      </c>
      <c r="G268" s="53" t="e">
        <f>(LARGE(D268:F268,1)+LARGE(D268:F268,2)+LARGE(D268:F268,3))</f>
        <v>#NUM!</v>
      </c>
    </row>
    <row r="269" spans="1:7" ht="15.75" thickBot="1" x14ac:dyDescent="0.3">
      <c r="A269" s="279">
        <v>260</v>
      </c>
      <c r="B269" s="771" t="s">
        <v>842</v>
      </c>
      <c r="C269" s="772">
        <v>2306</v>
      </c>
      <c r="D269" s="2"/>
      <c r="E269" s="20"/>
      <c r="F269" s="46">
        <v>185</v>
      </c>
      <c r="G269" s="53" t="e">
        <f>(LARGE(D269:F269,1)+LARGE(D269:F269,2)+LARGE(D269:F269,3))</f>
        <v>#NUM!</v>
      </c>
    </row>
    <row r="270" spans="1:7" x14ac:dyDescent="0.25">
      <c r="A270" s="773">
        <v>261</v>
      </c>
      <c r="B270" s="771" t="s">
        <v>846</v>
      </c>
      <c r="C270" s="772">
        <v>2126</v>
      </c>
      <c r="D270" s="2"/>
      <c r="E270" s="20"/>
      <c r="F270" s="46">
        <v>270</v>
      </c>
      <c r="G270" s="53" t="e">
        <f>(LARGE(D270:F270,1)+LARGE(D270:F270,2)+LARGE(D270:F270,3))</f>
        <v>#NUM!</v>
      </c>
    </row>
    <row r="271" spans="1:7" ht="15.75" thickBot="1" x14ac:dyDescent="0.3">
      <c r="A271" s="279">
        <v>262</v>
      </c>
      <c r="B271" s="771" t="s">
        <v>796</v>
      </c>
      <c r="C271" s="772">
        <v>1870</v>
      </c>
      <c r="D271" s="2"/>
      <c r="E271" s="20"/>
      <c r="F271" s="46">
        <v>252</v>
      </c>
      <c r="G271" s="53" t="e">
        <f>(LARGE(D271:F271,1)+LARGE(D271:F271,2)+LARGE(D271:F271,3))</f>
        <v>#NUM!</v>
      </c>
    </row>
    <row r="272" spans="1:7" x14ac:dyDescent="0.25">
      <c r="A272" s="773">
        <v>263</v>
      </c>
      <c r="B272" s="771" t="s">
        <v>847</v>
      </c>
      <c r="C272" s="772">
        <v>1780</v>
      </c>
      <c r="D272" s="2"/>
      <c r="E272" s="20"/>
      <c r="F272" s="46">
        <v>247</v>
      </c>
      <c r="G272" s="53" t="e">
        <f>(LARGE(D272:F272,1)+LARGE(D272:F272,2)+LARGE(D272:F272,3))</f>
        <v>#NUM!</v>
      </c>
    </row>
    <row r="273" spans="1:7" ht="15.75" thickBot="1" x14ac:dyDescent="0.3">
      <c r="A273" s="279">
        <v>264</v>
      </c>
      <c r="B273" s="771" t="s">
        <v>116</v>
      </c>
      <c r="C273" s="772">
        <v>1963</v>
      </c>
      <c r="D273" s="2"/>
      <c r="E273" s="20"/>
      <c r="F273" s="46">
        <v>238</v>
      </c>
      <c r="G273" s="53" t="e">
        <f>(LARGE(D273:F273,1)+LARGE(D273:F273,2)+LARGE(D273:F273,3))</f>
        <v>#NUM!</v>
      </c>
    </row>
    <row r="274" spans="1:7" x14ac:dyDescent="0.25">
      <c r="A274" s="773">
        <v>265</v>
      </c>
      <c r="B274" s="771" t="s">
        <v>832</v>
      </c>
      <c r="C274" s="772">
        <v>1831</v>
      </c>
      <c r="D274" s="2"/>
      <c r="E274" s="20"/>
      <c r="F274" s="46">
        <v>234</v>
      </c>
      <c r="G274" s="53" t="e">
        <f>(LARGE(D274:F274,1)+LARGE(D274:F274,2)+LARGE(D274:F274,3))</f>
        <v>#NUM!</v>
      </c>
    </row>
    <row r="275" spans="1:7" ht="15.75" thickBot="1" x14ac:dyDescent="0.3">
      <c r="A275" s="279">
        <v>266</v>
      </c>
      <c r="B275" s="771" t="s">
        <v>848</v>
      </c>
      <c r="C275" s="772">
        <v>1810</v>
      </c>
      <c r="D275" s="2"/>
      <c r="E275" s="20"/>
      <c r="F275" s="46">
        <v>226</v>
      </c>
      <c r="G275" s="53" t="e">
        <f>(LARGE(D275:F275,1)+LARGE(D275:F275,2)+LARGE(D275:F275,3))</f>
        <v>#NUM!</v>
      </c>
    </row>
    <row r="276" spans="1:7" x14ac:dyDescent="0.25">
      <c r="A276" s="773">
        <v>267</v>
      </c>
      <c r="B276" s="771" t="s">
        <v>849</v>
      </c>
      <c r="C276" s="772">
        <v>6595</v>
      </c>
      <c r="D276" s="2"/>
      <c r="E276" s="20"/>
      <c r="F276" s="46">
        <v>224</v>
      </c>
      <c r="G276" s="53" t="e">
        <f>(LARGE(D276:F276,1)+LARGE(D276:F276,2)+LARGE(D276:F276,3))</f>
        <v>#NUM!</v>
      </c>
    </row>
    <row r="277" spans="1:7" ht="15.75" thickBot="1" x14ac:dyDescent="0.3">
      <c r="A277" s="279">
        <v>268</v>
      </c>
      <c r="B277" s="771" t="s">
        <v>741</v>
      </c>
      <c r="C277" s="772">
        <v>1864</v>
      </c>
      <c r="D277" s="2"/>
      <c r="E277" s="20"/>
      <c r="F277" s="46">
        <v>223</v>
      </c>
      <c r="G277" s="53" t="e">
        <f>(LARGE(D277:F277,1)+LARGE(D277:F277,2)+LARGE(D277:F277,3))</f>
        <v>#NUM!</v>
      </c>
    </row>
    <row r="278" spans="1:7" x14ac:dyDescent="0.25">
      <c r="A278" s="773">
        <v>269</v>
      </c>
      <c r="B278" s="771" t="s">
        <v>294</v>
      </c>
      <c r="C278" s="772">
        <v>1837</v>
      </c>
      <c r="D278" s="2"/>
      <c r="E278" s="20"/>
      <c r="F278" s="46">
        <v>220</v>
      </c>
      <c r="G278" s="53" t="e">
        <f>(LARGE(D278:F278,1)+LARGE(D278:F278,2)+LARGE(D278:F278,3))</f>
        <v>#NUM!</v>
      </c>
    </row>
    <row r="279" spans="1:7" ht="15.75" thickBot="1" x14ac:dyDescent="0.3">
      <c r="A279" s="279">
        <v>270</v>
      </c>
      <c r="B279" s="771" t="s">
        <v>238</v>
      </c>
      <c r="C279" s="772">
        <v>5456</v>
      </c>
      <c r="D279" s="2"/>
      <c r="E279" s="20"/>
      <c r="F279" s="46">
        <v>219</v>
      </c>
      <c r="G279" s="53" t="e">
        <f>(LARGE(D279:F279,1)+LARGE(D279:F279,2)+LARGE(D279:F279,3))</f>
        <v>#NUM!</v>
      </c>
    </row>
    <row r="280" spans="1:7" x14ac:dyDescent="0.25">
      <c r="A280" s="773">
        <v>271</v>
      </c>
      <c r="B280" s="771" t="s">
        <v>850</v>
      </c>
      <c r="C280" s="772">
        <v>1712</v>
      </c>
      <c r="D280" s="2"/>
      <c r="E280" s="20"/>
      <c r="F280" s="46">
        <v>217</v>
      </c>
      <c r="G280" s="53" t="e">
        <f>(LARGE(D280:F280,1)+LARGE(D280:F280,2)+LARGE(D280:F280,3))</f>
        <v>#NUM!</v>
      </c>
    </row>
    <row r="281" spans="1:7" ht="15.75" thickBot="1" x14ac:dyDescent="0.3">
      <c r="A281" s="279">
        <v>272</v>
      </c>
      <c r="B281" s="771" t="s">
        <v>851</v>
      </c>
      <c r="C281" s="772">
        <v>4034</v>
      </c>
      <c r="D281" s="2"/>
      <c r="E281" s="20"/>
      <c r="F281" s="46">
        <v>214</v>
      </c>
      <c r="G281" s="53" t="e">
        <f>(LARGE(D281:F281,1)+LARGE(D281:F281,2)+LARGE(D281:F281,3))</f>
        <v>#NUM!</v>
      </c>
    </row>
    <row r="282" spans="1:7" x14ac:dyDescent="0.25">
      <c r="A282" s="773">
        <v>273</v>
      </c>
      <c r="B282" s="771" t="s">
        <v>852</v>
      </c>
      <c r="C282" s="772">
        <v>5386</v>
      </c>
      <c r="D282" s="2"/>
      <c r="E282" s="20"/>
      <c r="F282" s="46">
        <v>210</v>
      </c>
      <c r="G282" s="53" t="e">
        <f>(LARGE(D282:F282,1)+LARGE(D282:F282,2)+LARGE(D282:F282,3))</f>
        <v>#NUM!</v>
      </c>
    </row>
    <row r="283" spans="1:7" ht="15.75" thickBot="1" x14ac:dyDescent="0.3">
      <c r="A283" s="279">
        <v>274</v>
      </c>
      <c r="B283" s="771" t="s">
        <v>853</v>
      </c>
      <c r="C283" s="772">
        <v>2175</v>
      </c>
      <c r="D283" s="2"/>
      <c r="E283" s="20"/>
      <c r="F283" s="46">
        <v>209</v>
      </c>
      <c r="G283" s="53" t="e">
        <f>(LARGE(D283:F283,1)+LARGE(D283:F283,2)+LARGE(D283:F283,3))</f>
        <v>#NUM!</v>
      </c>
    </row>
    <row r="284" spans="1:7" x14ac:dyDescent="0.25">
      <c r="A284" s="773">
        <v>275</v>
      </c>
      <c r="B284" s="771" t="s">
        <v>854</v>
      </c>
      <c r="C284" s="772">
        <v>2164</v>
      </c>
      <c r="D284" s="2"/>
      <c r="E284" s="20"/>
      <c r="F284" s="46">
        <v>208</v>
      </c>
      <c r="G284" s="53" t="e">
        <f>(LARGE(D284:F284,1)+LARGE(D284:F284,2)+LARGE(D284:F284,3))</f>
        <v>#NUM!</v>
      </c>
    </row>
    <row r="285" spans="1:7" ht="15.75" thickBot="1" x14ac:dyDescent="0.3">
      <c r="A285" s="279">
        <v>276</v>
      </c>
      <c r="B285" s="771" t="s">
        <v>855</v>
      </c>
      <c r="C285" s="772">
        <v>2008</v>
      </c>
      <c r="D285" s="2"/>
      <c r="E285" s="20"/>
      <c r="F285" s="46">
        <v>206</v>
      </c>
      <c r="G285" s="53" t="e">
        <f>(LARGE(D285:F285,1)+LARGE(D285:F285,2)+LARGE(D285:F285,3))</f>
        <v>#NUM!</v>
      </c>
    </row>
    <row r="286" spans="1:7" x14ac:dyDescent="0.25">
      <c r="A286" s="773">
        <v>277</v>
      </c>
      <c r="B286" s="771" t="s">
        <v>489</v>
      </c>
      <c r="C286" s="772">
        <v>5795</v>
      </c>
      <c r="D286" s="2"/>
      <c r="E286" s="20"/>
      <c r="F286" s="46">
        <v>205</v>
      </c>
      <c r="G286" s="53" t="e">
        <f>(LARGE(D286:F286,1)+LARGE(D286:F286,2)+LARGE(D286:F286,3))</f>
        <v>#NUM!</v>
      </c>
    </row>
    <row r="287" spans="1:7" ht="15.75" thickBot="1" x14ac:dyDescent="0.3">
      <c r="A287" s="279">
        <v>278</v>
      </c>
      <c r="B287" s="771" t="s">
        <v>856</v>
      </c>
      <c r="C287" s="772">
        <v>6632</v>
      </c>
      <c r="D287" s="2"/>
      <c r="E287" s="20"/>
      <c r="F287" s="46">
        <v>202</v>
      </c>
      <c r="G287" s="53" t="e">
        <f>(LARGE(D287:F287,1)+LARGE(D287:F287,2)+LARGE(D287:F287,3))</f>
        <v>#NUM!</v>
      </c>
    </row>
    <row r="288" spans="1:7" x14ac:dyDescent="0.25">
      <c r="A288" s="773">
        <v>279</v>
      </c>
      <c r="B288" s="771" t="s">
        <v>857</v>
      </c>
      <c r="C288" s="772">
        <v>1840</v>
      </c>
      <c r="D288" s="2"/>
      <c r="E288" s="20"/>
      <c r="F288" s="46">
        <v>201</v>
      </c>
      <c r="G288" s="53" t="e">
        <f>(LARGE(D288:F288,1)+LARGE(D288:F288,2)+LARGE(D288:F288,3))</f>
        <v>#NUM!</v>
      </c>
    </row>
    <row r="289" spans="1:7" ht="15.75" thickBot="1" x14ac:dyDescent="0.3">
      <c r="A289" s="279">
        <v>280</v>
      </c>
      <c r="B289" s="771" t="s">
        <v>532</v>
      </c>
      <c r="C289" s="772">
        <v>2439</v>
      </c>
      <c r="D289" s="2"/>
      <c r="E289" s="20"/>
      <c r="F289" s="46">
        <v>200</v>
      </c>
      <c r="G289" s="53" t="e">
        <f>(LARGE(D289:F289,1)+LARGE(D289:F289,2)+LARGE(D289:F289,3))</f>
        <v>#NUM!</v>
      </c>
    </row>
    <row r="290" spans="1:7" x14ac:dyDescent="0.25">
      <c r="A290" s="773">
        <v>281</v>
      </c>
      <c r="B290" s="771" t="s">
        <v>858</v>
      </c>
      <c r="C290" s="772">
        <v>3155</v>
      </c>
      <c r="D290" s="2"/>
      <c r="E290" s="20"/>
      <c r="F290" s="46">
        <v>194</v>
      </c>
      <c r="G290" s="53" t="e">
        <f>(LARGE(D290:F290,1)+LARGE(D290:F290,2)+LARGE(D290:F290,3))</f>
        <v>#NUM!</v>
      </c>
    </row>
    <row r="291" spans="1:7" ht="15.75" thickBot="1" x14ac:dyDescent="0.3">
      <c r="A291" s="279">
        <v>282</v>
      </c>
      <c r="B291" s="771" t="s">
        <v>859</v>
      </c>
      <c r="C291" s="772">
        <v>2085</v>
      </c>
      <c r="D291" s="2"/>
      <c r="E291" s="20"/>
      <c r="F291" s="46">
        <v>193</v>
      </c>
      <c r="G291" s="53" t="e">
        <f>(LARGE(D291:F291,1)+LARGE(D291:F291,2)+LARGE(D291:F291,3))</f>
        <v>#NUM!</v>
      </c>
    </row>
    <row r="292" spans="1:7" x14ac:dyDescent="0.25">
      <c r="A292" s="773">
        <v>283</v>
      </c>
      <c r="B292" s="771" t="s">
        <v>860</v>
      </c>
      <c r="C292" s="772">
        <v>6819</v>
      </c>
      <c r="D292" s="2"/>
      <c r="E292" s="20"/>
      <c r="F292" s="46">
        <v>192</v>
      </c>
      <c r="G292" s="53" t="e">
        <f>(LARGE(D292:F292,1)+LARGE(D292:F292,2)+LARGE(D292:F292,3))</f>
        <v>#NUM!</v>
      </c>
    </row>
    <row r="293" spans="1:7" ht="15.75" thickBot="1" x14ac:dyDescent="0.3">
      <c r="A293" s="279">
        <v>284</v>
      </c>
      <c r="B293" s="771" t="s">
        <v>743</v>
      </c>
      <c r="C293" s="772">
        <v>5740</v>
      </c>
      <c r="D293" s="2"/>
      <c r="E293" s="20"/>
      <c r="F293" s="46">
        <v>186</v>
      </c>
      <c r="G293" s="53" t="e">
        <f>(LARGE(D293:F293,1)+LARGE(D293:F293,2)+LARGE(D293:F293,3))</f>
        <v>#NUM!</v>
      </c>
    </row>
    <row r="294" spans="1:7" x14ac:dyDescent="0.25">
      <c r="A294" s="773">
        <v>285</v>
      </c>
      <c r="B294" s="771" t="s">
        <v>861</v>
      </c>
      <c r="C294" s="772">
        <v>3813</v>
      </c>
      <c r="D294" s="2"/>
      <c r="E294" s="20"/>
      <c r="F294" s="46">
        <v>185</v>
      </c>
      <c r="G294" s="53" t="e">
        <f>(LARGE(D294:F294,1)+LARGE(D294:F294,2)+LARGE(D294:F294,3))</f>
        <v>#NUM!</v>
      </c>
    </row>
    <row r="295" spans="1:7" ht="15.75" thickBot="1" x14ac:dyDescent="0.3">
      <c r="A295" s="279">
        <v>286</v>
      </c>
      <c r="B295" s="771" t="s">
        <v>474</v>
      </c>
      <c r="C295" s="772">
        <v>6720</v>
      </c>
      <c r="D295" s="2"/>
      <c r="E295" s="20"/>
      <c r="F295" s="46">
        <v>183</v>
      </c>
      <c r="G295" s="53" t="e">
        <f>(LARGE(D295:F295,1)+LARGE(D295:F295,2)+LARGE(D295:F295,3))</f>
        <v>#NUM!</v>
      </c>
    </row>
    <row r="296" spans="1:7" x14ac:dyDescent="0.25">
      <c r="A296" s="773">
        <v>287</v>
      </c>
      <c r="B296" s="771" t="s">
        <v>693</v>
      </c>
      <c r="C296" s="772">
        <v>6629</v>
      </c>
      <c r="D296" s="2"/>
      <c r="E296" s="20"/>
      <c r="F296" s="46">
        <v>165</v>
      </c>
      <c r="G296" s="53" t="e">
        <f>(LARGE(D296:F296,1)+LARGE(D296:F296,2)+LARGE(D296:F296,3))</f>
        <v>#NUM!</v>
      </c>
    </row>
    <row r="297" spans="1:7" ht="15.75" thickBot="1" x14ac:dyDescent="0.3">
      <c r="A297" s="279">
        <v>288</v>
      </c>
      <c r="B297" s="771" t="s">
        <v>862</v>
      </c>
      <c r="C297" s="772">
        <v>2155</v>
      </c>
      <c r="D297" s="2"/>
      <c r="E297" s="20"/>
      <c r="F297" s="46">
        <v>163</v>
      </c>
      <c r="G297" s="53" t="e">
        <f>(LARGE(D297:F297,1)+LARGE(D297:F297,2)+LARGE(D297:F297,3))</f>
        <v>#NUM!</v>
      </c>
    </row>
    <row r="298" spans="1:7" x14ac:dyDescent="0.25">
      <c r="A298" s="773">
        <v>289</v>
      </c>
      <c r="B298" s="771" t="s">
        <v>863</v>
      </c>
      <c r="C298" s="772">
        <v>2331</v>
      </c>
      <c r="D298" s="2"/>
      <c r="E298" s="20"/>
      <c r="F298" s="46">
        <v>157</v>
      </c>
      <c r="G298" s="53" t="e">
        <f>(LARGE(D298:F298,1)+LARGE(D298:F298,2)+LARGE(D298:F298,3))</f>
        <v>#NUM!</v>
      </c>
    </row>
    <row r="299" spans="1:7" ht="15.75" thickBot="1" x14ac:dyDescent="0.3">
      <c r="A299" s="279">
        <v>290</v>
      </c>
      <c r="B299" s="771" t="s">
        <v>864</v>
      </c>
      <c r="C299" s="772">
        <v>4667</v>
      </c>
      <c r="D299" s="2"/>
      <c r="E299" s="20"/>
      <c r="F299" s="46">
        <v>145</v>
      </c>
      <c r="G299" s="53" t="e">
        <f>(LARGE(D299:F299,1)+LARGE(D299:F299,2)+LARGE(D299:F299,3))</f>
        <v>#NUM!</v>
      </c>
    </row>
    <row r="300" spans="1:7" x14ac:dyDescent="0.25">
      <c r="A300" s="773">
        <v>291</v>
      </c>
      <c r="B300" s="771" t="s">
        <v>865</v>
      </c>
      <c r="C300" s="772">
        <v>7067</v>
      </c>
      <c r="D300" s="2"/>
      <c r="E300" s="20"/>
      <c r="F300" s="46">
        <v>138</v>
      </c>
      <c r="G300" s="53" t="e">
        <f>(LARGE(D300:F300,1)+LARGE(D300:F300,2)+LARGE(D300:F300,3))</f>
        <v>#NUM!</v>
      </c>
    </row>
    <row r="301" spans="1:7" ht="15.75" thickBot="1" x14ac:dyDescent="0.3">
      <c r="A301" s="279">
        <v>292</v>
      </c>
      <c r="B301" s="771" t="s">
        <v>783</v>
      </c>
      <c r="C301" s="772">
        <v>2263</v>
      </c>
      <c r="D301" s="2"/>
      <c r="E301" s="20"/>
      <c r="F301" s="46">
        <v>137</v>
      </c>
      <c r="G301" s="53" t="e">
        <f>(LARGE(D301:F301,1)+LARGE(D301:F301,2)+LARGE(D301:F301,3))</f>
        <v>#NUM!</v>
      </c>
    </row>
    <row r="302" spans="1:7" x14ac:dyDescent="0.25">
      <c r="A302" s="773">
        <v>293</v>
      </c>
      <c r="B302" s="771" t="s">
        <v>866</v>
      </c>
      <c r="C302" s="772">
        <v>1726</v>
      </c>
      <c r="D302" s="2"/>
      <c r="E302" s="20"/>
      <c r="F302" s="46">
        <v>126</v>
      </c>
      <c r="G302" s="53" t="e">
        <f>(LARGE(D302:F302,1)+LARGE(D302:F302,2)+LARGE(D302:F302,3))</f>
        <v>#NUM!</v>
      </c>
    </row>
    <row r="303" spans="1:7" ht="15.75" thickBot="1" x14ac:dyDescent="0.3">
      <c r="A303" s="279">
        <v>294</v>
      </c>
      <c r="B303" s="771" t="s">
        <v>527</v>
      </c>
      <c r="C303" s="772">
        <v>2009</v>
      </c>
      <c r="D303" s="2"/>
      <c r="E303" s="20"/>
      <c r="F303" s="46">
        <v>125</v>
      </c>
      <c r="G303" s="53" t="e">
        <f>(LARGE(D303:F303,1)+LARGE(D303:F303,2)+LARGE(D303:F303,3))</f>
        <v>#NUM!</v>
      </c>
    </row>
    <row r="304" spans="1:7" x14ac:dyDescent="0.25">
      <c r="A304" s="773">
        <v>295</v>
      </c>
      <c r="B304" s="771" t="s">
        <v>867</v>
      </c>
      <c r="C304" s="772">
        <v>3288</v>
      </c>
      <c r="D304" s="2"/>
      <c r="E304" s="20"/>
      <c r="F304" s="46">
        <v>124</v>
      </c>
      <c r="G304" s="53" t="e">
        <f>(LARGE(D304:F304,1)+LARGE(D304:F304,2)+LARGE(D304:F304,3))</f>
        <v>#NUM!</v>
      </c>
    </row>
    <row r="305" spans="1:7" ht="15.75" thickBot="1" x14ac:dyDescent="0.3">
      <c r="A305" s="279">
        <v>296</v>
      </c>
      <c r="B305" s="771" t="s">
        <v>531</v>
      </c>
      <c r="C305" s="772">
        <v>2438</v>
      </c>
      <c r="D305" s="2"/>
      <c r="E305" s="20"/>
      <c r="F305" s="46">
        <v>116</v>
      </c>
      <c r="G305" s="53" t="e">
        <f>(LARGE(D305:F305,1)+LARGE(D305:F305,2)+LARGE(D305:F305,3))</f>
        <v>#NUM!</v>
      </c>
    </row>
    <row r="306" spans="1:7" x14ac:dyDescent="0.25">
      <c r="A306" s="773">
        <v>297</v>
      </c>
      <c r="B306" s="771" t="s">
        <v>868</v>
      </c>
      <c r="C306" s="772">
        <v>1935</v>
      </c>
      <c r="D306" s="2"/>
      <c r="E306" s="20"/>
      <c r="F306" s="46">
        <v>116</v>
      </c>
      <c r="G306" s="53" t="e">
        <f>(LARGE(D306:F306,1)+LARGE(D306:F306,2)+LARGE(D306:F306,3))</f>
        <v>#NUM!</v>
      </c>
    </row>
    <row r="307" spans="1:7" ht="15.75" thickBot="1" x14ac:dyDescent="0.3">
      <c r="A307" s="279">
        <v>298</v>
      </c>
      <c r="B307" s="771" t="s">
        <v>869</v>
      </c>
      <c r="C307" s="772">
        <v>2465</v>
      </c>
      <c r="D307" s="2"/>
      <c r="E307" s="20"/>
      <c r="F307" s="46">
        <v>112</v>
      </c>
      <c r="G307" s="53" t="e">
        <f>(LARGE(D307:F307,1)+LARGE(D307:F307,2)+LARGE(D307:F307,3))</f>
        <v>#NUM!</v>
      </c>
    </row>
    <row r="308" spans="1:7" x14ac:dyDescent="0.25">
      <c r="A308" s="773">
        <v>299</v>
      </c>
      <c r="B308" s="771" t="s">
        <v>870</v>
      </c>
      <c r="C308" s="772">
        <v>3883</v>
      </c>
      <c r="D308" s="2"/>
      <c r="E308" s="20"/>
      <c r="F308" s="46">
        <v>110</v>
      </c>
      <c r="G308" s="53" t="e">
        <f>(LARGE(D308:F308,1)+LARGE(D308:F308,2)+LARGE(D308:F308,3))</f>
        <v>#NUM!</v>
      </c>
    </row>
    <row r="309" spans="1:7" ht="15.75" thickBot="1" x14ac:dyDescent="0.3">
      <c r="A309" s="279">
        <v>300</v>
      </c>
      <c r="B309" s="771" t="s">
        <v>871</v>
      </c>
      <c r="C309" s="772">
        <v>2145</v>
      </c>
      <c r="D309" s="2"/>
      <c r="E309" s="20"/>
      <c r="F309" s="46">
        <v>107</v>
      </c>
      <c r="G309" s="53" t="e">
        <f>(LARGE(D309:F309,1)+LARGE(D309:F309,2)+LARGE(D309:F309,3))</f>
        <v>#NUM!</v>
      </c>
    </row>
    <row r="310" spans="1:7" x14ac:dyDescent="0.25">
      <c r="A310" s="773">
        <v>301</v>
      </c>
      <c r="B310" s="771" t="s">
        <v>872</v>
      </c>
      <c r="C310" s="772">
        <v>1814</v>
      </c>
      <c r="D310" s="2"/>
      <c r="E310" s="20"/>
      <c r="F310" s="46">
        <v>99</v>
      </c>
      <c r="G310" s="53" t="e">
        <f>(LARGE(D310:F310,1)+LARGE(D310:F310,2)+LARGE(D310:F310,3))</f>
        <v>#NUM!</v>
      </c>
    </row>
    <row r="311" spans="1:7" ht="15.75" thickBot="1" x14ac:dyDescent="0.3">
      <c r="A311" s="279">
        <v>302</v>
      </c>
      <c r="B311" s="771" t="s">
        <v>873</v>
      </c>
      <c r="C311" s="772">
        <v>6784</v>
      </c>
      <c r="D311" s="2"/>
      <c r="E311" s="20"/>
      <c r="F311" s="46">
        <v>87</v>
      </c>
      <c r="G311" s="53" t="e">
        <f>(LARGE(D311:F311,1)+LARGE(D311:F311,2)+LARGE(D311:F311,3))</f>
        <v>#NUM!</v>
      </c>
    </row>
    <row r="312" spans="1:7" x14ac:dyDescent="0.25">
      <c r="A312" s="773">
        <v>303</v>
      </c>
      <c r="B312" s="771" t="s">
        <v>874</v>
      </c>
      <c r="C312" s="772">
        <v>1811</v>
      </c>
      <c r="D312" s="2"/>
      <c r="E312" s="20"/>
      <c r="F312" s="46">
        <v>86</v>
      </c>
      <c r="G312" s="53" t="e">
        <f>(LARGE(D312:F312,1)+LARGE(D312:F312,2)+LARGE(D312:F312,3))</f>
        <v>#NUM!</v>
      </c>
    </row>
    <row r="313" spans="1:7" ht="15.75" thickBot="1" x14ac:dyDescent="0.3">
      <c r="A313" s="279">
        <v>304</v>
      </c>
      <c r="B313" s="771" t="s">
        <v>777</v>
      </c>
      <c r="C313" s="772">
        <v>2479</v>
      </c>
      <c r="D313" s="2"/>
      <c r="E313" s="20"/>
      <c r="F313" s="46">
        <v>79</v>
      </c>
      <c r="G313" s="53" t="e">
        <f>(LARGE(D313:F313,1)+LARGE(D313:F313,2)+LARGE(D313:F313,3))</f>
        <v>#NUM!</v>
      </c>
    </row>
    <row r="314" spans="1:7" x14ac:dyDescent="0.25">
      <c r="A314" s="773">
        <v>305</v>
      </c>
      <c r="B314" s="771" t="s">
        <v>537</v>
      </c>
      <c r="C314" s="772">
        <v>6910</v>
      </c>
      <c r="D314" s="2"/>
      <c r="E314" s="20"/>
      <c r="F314" s="46">
        <v>68</v>
      </c>
      <c r="G314" s="53" t="e">
        <f>(LARGE(D314:F314,1)+LARGE(D314:F314,2)+LARGE(D314:F314,3))</f>
        <v>#NUM!</v>
      </c>
    </row>
    <row r="315" spans="1:7" ht="15.75" thickBot="1" x14ac:dyDescent="0.3">
      <c r="A315" s="279">
        <v>306</v>
      </c>
      <c r="B315" s="771" t="s">
        <v>90</v>
      </c>
      <c r="C315" s="772">
        <v>2313</v>
      </c>
      <c r="D315" s="2"/>
      <c r="E315" s="20"/>
      <c r="F315" s="46">
        <v>49</v>
      </c>
      <c r="G315" s="53" t="e">
        <f>(LARGE(D315:F315,1)+LARGE(D315:F315,2)+LARGE(D315:F315,3))</f>
        <v>#NUM!</v>
      </c>
    </row>
    <row r="316" spans="1:7" x14ac:dyDescent="0.25">
      <c r="A316" s="773">
        <v>307</v>
      </c>
      <c r="B316" s="771" t="s">
        <v>729</v>
      </c>
      <c r="C316" s="772">
        <v>2199</v>
      </c>
      <c r="D316" s="2"/>
      <c r="E316" s="20"/>
      <c r="F316" s="46">
        <v>48</v>
      </c>
      <c r="G316" s="53" t="e">
        <f>(LARGE(D316:F316,1)+LARGE(D316:F316,2)+LARGE(D316:F316,3))</f>
        <v>#NUM!</v>
      </c>
    </row>
  </sheetData>
  <sortState xmlns:xlrd2="http://schemas.microsoft.com/office/spreadsheetml/2017/richdata2" ref="A10:G38">
    <sortCondition descending="1" ref="G10:G38"/>
  </sortState>
  <mergeCells count="5">
    <mergeCell ref="A1:B3"/>
    <mergeCell ref="D1:G7"/>
    <mergeCell ref="A4:B4"/>
    <mergeCell ref="A5:B5"/>
    <mergeCell ref="A6:B7"/>
  </mergeCells>
  <pageMargins left="0.25" right="0.25" top="0.75" bottom="0.75" header="0.3" footer="0.3"/>
  <pageSetup paperSize="9" scale="1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FF00"/>
    <pageSetUpPr fitToPage="1"/>
  </sheetPr>
  <dimension ref="A1:K39"/>
  <sheetViews>
    <sheetView topLeftCell="A4" zoomScaleNormal="100" workbookViewId="0">
      <selection activeCell="Q28" sqref="Q28"/>
    </sheetView>
  </sheetViews>
  <sheetFormatPr baseColWidth="10" defaultRowHeight="15" x14ac:dyDescent="0.25"/>
  <cols>
    <col min="1" max="1" width="6.85546875" customWidth="1"/>
    <col min="2" max="2" width="52" customWidth="1"/>
    <col min="3" max="3" width="12.42578125" hidden="1" customWidth="1"/>
    <col min="4" max="8" width="10.140625" style="6" customWidth="1"/>
    <col min="9" max="9" width="11.5703125" style="6" customWidth="1"/>
  </cols>
  <sheetData>
    <row r="1" spans="1:11" ht="15" customHeight="1" x14ac:dyDescent="0.25">
      <c r="A1" s="750" t="s">
        <v>68</v>
      </c>
      <c r="B1" s="750"/>
      <c r="C1" s="365"/>
      <c r="D1" s="745"/>
      <c r="E1" s="745"/>
      <c r="F1" s="745"/>
      <c r="G1" s="745"/>
      <c r="H1" s="745"/>
    </row>
    <row r="2" spans="1:11" ht="21" customHeight="1" x14ac:dyDescent="0.25">
      <c r="A2" s="750"/>
      <c r="B2" s="750"/>
      <c r="C2" s="365"/>
      <c r="D2" s="745"/>
      <c r="E2" s="745"/>
      <c r="F2" s="745"/>
      <c r="G2" s="745"/>
      <c r="H2" s="745"/>
    </row>
    <row r="3" spans="1:11" ht="12" customHeight="1" x14ac:dyDescent="0.25">
      <c r="A3" s="750"/>
      <c r="B3" s="750"/>
      <c r="C3" s="365"/>
      <c r="D3" s="745"/>
      <c r="E3" s="745"/>
      <c r="F3" s="745"/>
      <c r="G3" s="745"/>
      <c r="H3" s="745"/>
      <c r="I3" s="16"/>
      <c r="J3" s="16"/>
      <c r="K3" s="16"/>
    </row>
    <row r="4" spans="1:11" ht="26.25" customHeight="1" x14ac:dyDescent="0.25">
      <c r="A4" s="751" t="s">
        <v>526</v>
      </c>
      <c r="B4" s="751"/>
      <c r="C4" s="366"/>
      <c r="D4" s="745"/>
      <c r="E4" s="745"/>
      <c r="F4" s="745"/>
      <c r="G4" s="745"/>
      <c r="H4" s="745"/>
    </row>
    <row r="5" spans="1:11" ht="15" customHeight="1" x14ac:dyDescent="0.25">
      <c r="A5" s="752" t="s">
        <v>50</v>
      </c>
      <c r="B5" s="752"/>
      <c r="C5" s="367"/>
      <c r="D5" s="745"/>
      <c r="E5" s="745"/>
      <c r="F5" s="745"/>
      <c r="G5" s="745"/>
      <c r="H5" s="745"/>
    </row>
    <row r="6" spans="1:11" x14ac:dyDescent="0.25">
      <c r="A6" s="753" t="s">
        <v>51</v>
      </c>
      <c r="B6" s="753"/>
      <c r="C6" s="352"/>
      <c r="D6" s="745"/>
      <c r="E6" s="745"/>
      <c r="F6" s="745"/>
      <c r="G6" s="745"/>
      <c r="H6" s="745"/>
    </row>
    <row r="7" spans="1:11" x14ac:dyDescent="0.25">
      <c r="A7" s="754"/>
      <c r="B7" s="754"/>
      <c r="C7" s="374"/>
      <c r="D7" s="746"/>
      <c r="E7" s="746"/>
      <c r="F7" s="746"/>
      <c r="G7" s="746"/>
      <c r="H7" s="746"/>
    </row>
    <row r="8" spans="1:11" ht="15.75" thickBot="1" x14ac:dyDescent="0.3">
      <c r="A8" s="352"/>
      <c r="B8" s="352"/>
      <c r="C8" s="352"/>
      <c r="D8" t="s">
        <v>524</v>
      </c>
      <c r="E8"/>
      <c r="F8"/>
      <c r="G8"/>
      <c r="H8"/>
    </row>
    <row r="9" spans="1:11" ht="15.75" thickBot="1" x14ac:dyDescent="0.3">
      <c r="A9" s="138" t="s">
        <v>0</v>
      </c>
      <c r="B9" s="139" t="s">
        <v>1</v>
      </c>
      <c r="C9" s="139" t="s">
        <v>406</v>
      </c>
      <c r="D9" s="140">
        <v>45438</v>
      </c>
      <c r="E9" s="388"/>
      <c r="F9" s="141"/>
      <c r="G9" s="142"/>
      <c r="H9" s="143"/>
      <c r="I9" s="145" t="s">
        <v>2</v>
      </c>
    </row>
    <row r="10" spans="1:11" x14ac:dyDescent="0.25">
      <c r="A10" s="260">
        <v>1</v>
      </c>
      <c r="B10" s="63" t="s">
        <v>386</v>
      </c>
      <c r="C10" s="85">
        <v>2240</v>
      </c>
      <c r="D10" s="78">
        <v>223</v>
      </c>
      <c r="E10" s="78"/>
      <c r="F10" s="78"/>
      <c r="G10" s="78"/>
      <c r="H10" s="78"/>
      <c r="I10" s="333" t="e">
        <f t="shared" ref="I10:I39" si="0">(LARGE(D10:H10,1)+LARGE(D10:H10,2)+LARGE(D10:H10,3))</f>
        <v>#NUM!</v>
      </c>
    </row>
    <row r="11" spans="1:11" x14ac:dyDescent="0.25">
      <c r="A11" s="84">
        <v>2</v>
      </c>
      <c r="B11" s="63" t="s">
        <v>527</v>
      </c>
      <c r="C11" s="85">
        <v>2009</v>
      </c>
      <c r="D11" s="78">
        <v>116</v>
      </c>
      <c r="E11" s="78"/>
      <c r="F11" s="78"/>
      <c r="G11" s="78"/>
      <c r="H11" s="78"/>
      <c r="I11" s="333" t="e">
        <f t="shared" si="0"/>
        <v>#NUM!</v>
      </c>
    </row>
    <row r="12" spans="1:11" x14ac:dyDescent="0.25">
      <c r="A12" s="84">
        <v>3</v>
      </c>
      <c r="B12" s="89" t="s">
        <v>528</v>
      </c>
      <c r="C12" s="89">
        <v>3804</v>
      </c>
      <c r="D12" s="96">
        <v>59</v>
      </c>
      <c r="E12" s="96"/>
      <c r="F12" s="96"/>
      <c r="G12" s="96"/>
      <c r="H12" s="96"/>
      <c r="I12" s="146" t="e">
        <f t="shared" si="0"/>
        <v>#NUM!</v>
      </c>
    </row>
    <row r="13" spans="1:11" x14ac:dyDescent="0.25">
      <c r="A13" s="84">
        <v>4</v>
      </c>
      <c r="B13" s="97" t="s">
        <v>248</v>
      </c>
      <c r="C13" s="89">
        <v>4773</v>
      </c>
      <c r="D13" s="96">
        <v>226</v>
      </c>
      <c r="E13" s="96"/>
      <c r="F13" s="96"/>
      <c r="G13" s="96"/>
      <c r="H13" s="96"/>
      <c r="I13" s="146" t="e">
        <f t="shared" si="0"/>
        <v>#NUM!</v>
      </c>
    </row>
    <row r="14" spans="1:11" x14ac:dyDescent="0.25">
      <c r="A14" s="84">
        <v>5</v>
      </c>
      <c r="B14" s="97" t="s">
        <v>267</v>
      </c>
      <c r="C14" s="89">
        <v>2228</v>
      </c>
      <c r="D14" s="96">
        <v>212</v>
      </c>
      <c r="E14" s="96"/>
      <c r="F14" s="96"/>
      <c r="G14" s="96"/>
      <c r="H14" s="96"/>
      <c r="I14" s="146" t="e">
        <f t="shared" si="0"/>
        <v>#NUM!</v>
      </c>
    </row>
    <row r="15" spans="1:11" x14ac:dyDescent="0.25">
      <c r="A15" s="84">
        <v>6</v>
      </c>
      <c r="B15" s="97" t="s">
        <v>245</v>
      </c>
      <c r="C15" s="89">
        <v>1717</v>
      </c>
      <c r="D15" s="96">
        <v>252</v>
      </c>
      <c r="E15" s="96"/>
      <c r="F15" s="96"/>
      <c r="G15" s="96"/>
      <c r="H15" s="96"/>
      <c r="I15" s="146" t="e">
        <f t="shared" si="0"/>
        <v>#NUM!</v>
      </c>
    </row>
    <row r="16" spans="1:11" x14ac:dyDescent="0.25">
      <c r="A16" s="84">
        <v>7</v>
      </c>
      <c r="B16" s="97" t="s">
        <v>72</v>
      </c>
      <c r="C16" s="89">
        <v>1927</v>
      </c>
      <c r="D16" s="96">
        <v>233</v>
      </c>
      <c r="E16" s="96"/>
      <c r="F16" s="96"/>
      <c r="G16" s="96"/>
      <c r="H16" s="96"/>
      <c r="I16" s="146" t="e">
        <f t="shared" si="0"/>
        <v>#NUM!</v>
      </c>
    </row>
    <row r="17" spans="1:9" x14ac:dyDescent="0.25">
      <c r="A17" s="84">
        <v>8</v>
      </c>
      <c r="B17" s="89" t="s">
        <v>384</v>
      </c>
      <c r="C17" s="89">
        <v>2348</v>
      </c>
      <c r="D17" s="96">
        <v>256</v>
      </c>
      <c r="E17" s="96"/>
      <c r="F17" s="96"/>
      <c r="G17" s="96"/>
      <c r="H17" s="96"/>
      <c r="I17" s="146" t="e">
        <f t="shared" si="0"/>
        <v>#NUM!</v>
      </c>
    </row>
    <row r="18" spans="1:9" x14ac:dyDescent="0.25">
      <c r="A18" s="84">
        <v>9</v>
      </c>
      <c r="B18" s="97" t="s">
        <v>459</v>
      </c>
      <c r="C18" s="89">
        <v>1799</v>
      </c>
      <c r="D18" s="96">
        <v>258</v>
      </c>
      <c r="E18" s="96"/>
      <c r="F18" s="96"/>
      <c r="G18" s="96"/>
      <c r="H18" s="96"/>
      <c r="I18" s="146" t="e">
        <f t="shared" si="0"/>
        <v>#NUM!</v>
      </c>
    </row>
    <row r="19" spans="1:9" x14ac:dyDescent="0.25">
      <c r="A19" s="84">
        <v>10</v>
      </c>
      <c r="B19" s="89" t="s">
        <v>493</v>
      </c>
      <c r="C19" s="89">
        <v>2305</v>
      </c>
      <c r="D19" s="96">
        <v>263</v>
      </c>
      <c r="E19" s="96"/>
      <c r="F19" s="96"/>
      <c r="G19" s="96"/>
      <c r="H19" s="96"/>
      <c r="I19" s="146" t="e">
        <f t="shared" si="0"/>
        <v>#NUM!</v>
      </c>
    </row>
    <row r="20" spans="1:9" x14ac:dyDescent="0.25">
      <c r="A20" s="84">
        <v>11</v>
      </c>
      <c r="B20" s="89" t="s">
        <v>233</v>
      </c>
      <c r="C20" s="89">
        <v>3886</v>
      </c>
      <c r="D20" s="96">
        <v>231</v>
      </c>
      <c r="E20" s="96"/>
      <c r="F20" s="96"/>
      <c r="G20" s="96"/>
      <c r="H20" s="96"/>
      <c r="I20" s="146" t="e">
        <f t="shared" si="0"/>
        <v>#NUM!</v>
      </c>
    </row>
    <row r="21" spans="1:9" x14ac:dyDescent="0.25">
      <c r="A21" s="84">
        <v>12</v>
      </c>
      <c r="B21" s="97" t="s">
        <v>445</v>
      </c>
      <c r="C21" s="89">
        <v>2252</v>
      </c>
      <c r="D21" s="147">
        <v>268</v>
      </c>
      <c r="E21" s="147"/>
      <c r="F21" s="96"/>
      <c r="G21" s="96"/>
      <c r="H21" s="96"/>
      <c r="I21" s="146" t="e">
        <f t="shared" si="0"/>
        <v>#NUM!</v>
      </c>
    </row>
    <row r="22" spans="1:9" x14ac:dyDescent="0.25">
      <c r="A22" s="84">
        <v>13</v>
      </c>
      <c r="B22" s="97" t="s">
        <v>204</v>
      </c>
      <c r="C22" s="89">
        <v>1701</v>
      </c>
      <c r="D22" s="96">
        <v>232</v>
      </c>
      <c r="E22" s="96"/>
      <c r="F22" s="96"/>
      <c r="G22" s="96"/>
      <c r="H22" s="96"/>
      <c r="I22" s="146" t="e">
        <f t="shared" si="0"/>
        <v>#NUM!</v>
      </c>
    </row>
    <row r="23" spans="1:9" x14ac:dyDescent="0.25">
      <c r="A23" s="84">
        <v>14</v>
      </c>
      <c r="B23" s="97" t="s">
        <v>29</v>
      </c>
      <c r="C23" s="89">
        <v>2110</v>
      </c>
      <c r="D23" s="147">
        <v>270</v>
      </c>
      <c r="E23" s="147"/>
      <c r="F23" s="96"/>
      <c r="G23" s="96"/>
      <c r="H23" s="96"/>
      <c r="I23" s="146" t="e">
        <f t="shared" si="0"/>
        <v>#NUM!</v>
      </c>
    </row>
    <row r="24" spans="1:9" x14ac:dyDescent="0.25">
      <c r="A24" s="84">
        <v>15</v>
      </c>
      <c r="B24" s="97" t="s">
        <v>70</v>
      </c>
      <c r="C24" s="89">
        <v>1809</v>
      </c>
      <c r="D24" s="96">
        <v>246</v>
      </c>
      <c r="E24" s="96"/>
      <c r="F24" s="96"/>
      <c r="G24" s="96"/>
      <c r="H24" s="96"/>
      <c r="I24" s="146" t="e">
        <f t="shared" si="0"/>
        <v>#NUM!</v>
      </c>
    </row>
    <row r="25" spans="1:9" x14ac:dyDescent="0.25">
      <c r="A25" s="84">
        <v>16</v>
      </c>
      <c r="B25" s="97" t="s">
        <v>49</v>
      </c>
      <c r="C25" s="89">
        <v>4064</v>
      </c>
      <c r="D25" s="96">
        <v>250</v>
      </c>
      <c r="E25" s="96"/>
      <c r="F25" s="96"/>
      <c r="G25" s="96"/>
      <c r="H25" s="96"/>
      <c r="I25" s="146" t="e">
        <f t="shared" si="0"/>
        <v>#NUM!</v>
      </c>
    </row>
    <row r="26" spans="1:9" x14ac:dyDescent="0.25">
      <c r="A26" s="84">
        <v>17</v>
      </c>
      <c r="B26" s="89" t="s">
        <v>529</v>
      </c>
      <c r="C26" s="89">
        <v>1730</v>
      </c>
      <c r="D26" s="96">
        <v>213</v>
      </c>
      <c r="E26" s="96"/>
      <c r="F26" s="96"/>
      <c r="G26" s="96"/>
      <c r="H26" s="96"/>
      <c r="I26" s="146" t="e">
        <f t="shared" si="0"/>
        <v>#NUM!</v>
      </c>
    </row>
    <row r="27" spans="1:9" x14ac:dyDescent="0.25">
      <c r="A27" s="84">
        <v>18</v>
      </c>
      <c r="B27" s="89" t="s">
        <v>153</v>
      </c>
      <c r="C27" s="89">
        <v>2078</v>
      </c>
      <c r="D27" s="96">
        <v>241</v>
      </c>
      <c r="E27" s="96"/>
      <c r="F27" s="96"/>
      <c r="G27" s="96"/>
      <c r="H27" s="96"/>
      <c r="I27" s="146" t="e">
        <f t="shared" si="0"/>
        <v>#NUM!</v>
      </c>
    </row>
    <row r="28" spans="1:9" x14ac:dyDescent="0.25">
      <c r="A28" s="84">
        <v>19</v>
      </c>
      <c r="B28" s="97"/>
      <c r="C28" s="89"/>
      <c r="D28" s="96"/>
      <c r="E28" s="96"/>
      <c r="F28" s="96"/>
      <c r="G28" s="96"/>
      <c r="H28" s="96"/>
      <c r="I28" s="146" t="e">
        <f t="shared" si="0"/>
        <v>#NUM!</v>
      </c>
    </row>
    <row r="29" spans="1:9" x14ac:dyDescent="0.25">
      <c r="A29" s="84">
        <v>20</v>
      </c>
      <c r="B29" s="148"/>
      <c r="C29" s="148"/>
      <c r="D29" s="96"/>
      <c r="E29" s="96"/>
      <c r="F29" s="96"/>
      <c r="G29" s="96"/>
      <c r="H29" s="96"/>
      <c r="I29" s="146" t="e">
        <f t="shared" si="0"/>
        <v>#NUM!</v>
      </c>
    </row>
    <row r="30" spans="1:9" x14ac:dyDescent="0.25">
      <c r="A30" s="84">
        <v>21</v>
      </c>
      <c r="B30" s="89"/>
      <c r="C30" s="89"/>
      <c r="D30" s="96"/>
      <c r="E30" s="96"/>
      <c r="F30" s="96"/>
      <c r="G30" s="96"/>
      <c r="H30" s="96"/>
      <c r="I30" s="146" t="e">
        <f t="shared" si="0"/>
        <v>#NUM!</v>
      </c>
    </row>
    <row r="31" spans="1:9" x14ac:dyDescent="0.25">
      <c r="A31" s="84">
        <v>22</v>
      </c>
      <c r="B31" s="97"/>
      <c r="C31" s="89"/>
      <c r="D31" s="96"/>
      <c r="E31" s="96"/>
      <c r="F31" s="96"/>
      <c r="G31" s="96"/>
      <c r="H31" s="96"/>
      <c r="I31" s="146" t="e">
        <f t="shared" si="0"/>
        <v>#NUM!</v>
      </c>
    </row>
    <row r="32" spans="1:9" x14ac:dyDescent="0.25">
      <c r="A32" s="84">
        <v>23</v>
      </c>
      <c r="B32" s="97"/>
      <c r="C32" s="89"/>
      <c r="D32" s="96"/>
      <c r="E32" s="96"/>
      <c r="F32" s="96"/>
      <c r="G32" s="96"/>
      <c r="H32" s="96"/>
      <c r="I32" s="146" t="e">
        <f t="shared" si="0"/>
        <v>#NUM!</v>
      </c>
    </row>
    <row r="33" spans="1:9" x14ac:dyDescent="0.25">
      <c r="A33" s="84">
        <v>24</v>
      </c>
      <c r="B33" s="97"/>
      <c r="C33" s="89"/>
      <c r="D33" s="96"/>
      <c r="E33" s="96"/>
      <c r="F33" s="96"/>
      <c r="G33" s="96"/>
      <c r="H33" s="96"/>
      <c r="I33" s="146" t="e">
        <f t="shared" si="0"/>
        <v>#NUM!</v>
      </c>
    </row>
    <row r="34" spans="1:9" x14ac:dyDescent="0.25">
      <c r="A34" s="84">
        <v>25</v>
      </c>
      <c r="B34" s="97"/>
      <c r="C34" s="89"/>
      <c r="D34" s="96"/>
      <c r="E34" s="96"/>
      <c r="F34" s="96"/>
      <c r="G34" s="96"/>
      <c r="H34" s="96"/>
      <c r="I34" s="146" t="e">
        <f t="shared" si="0"/>
        <v>#NUM!</v>
      </c>
    </row>
    <row r="35" spans="1:9" x14ac:dyDescent="0.25">
      <c r="A35" s="84">
        <v>26</v>
      </c>
      <c r="B35" s="97"/>
      <c r="C35" s="89"/>
      <c r="D35" s="96"/>
      <c r="E35" s="96"/>
      <c r="F35" s="96"/>
      <c r="G35" s="96"/>
      <c r="H35" s="96"/>
      <c r="I35" s="146" t="e">
        <f t="shared" si="0"/>
        <v>#NUM!</v>
      </c>
    </row>
    <row r="36" spans="1:9" x14ac:dyDescent="0.25">
      <c r="A36" s="84">
        <v>27</v>
      </c>
      <c r="B36" s="97"/>
      <c r="C36" s="89"/>
      <c r="D36" s="96"/>
      <c r="E36" s="96"/>
      <c r="F36" s="96"/>
      <c r="G36" s="96"/>
      <c r="H36" s="96"/>
      <c r="I36" s="146" t="e">
        <f t="shared" si="0"/>
        <v>#NUM!</v>
      </c>
    </row>
    <row r="37" spans="1:9" x14ac:dyDescent="0.25">
      <c r="A37" s="84">
        <v>28</v>
      </c>
      <c r="B37" s="97"/>
      <c r="C37" s="89"/>
      <c r="D37" s="96"/>
      <c r="E37" s="96"/>
      <c r="F37" s="96"/>
      <c r="G37" s="96"/>
      <c r="H37" s="96"/>
      <c r="I37" s="146" t="e">
        <f t="shared" si="0"/>
        <v>#NUM!</v>
      </c>
    </row>
    <row r="38" spans="1:9" x14ac:dyDescent="0.25">
      <c r="A38" s="84">
        <v>29</v>
      </c>
      <c r="B38" s="97"/>
      <c r="C38" s="89"/>
      <c r="D38" s="96"/>
      <c r="E38" s="96"/>
      <c r="F38" s="96"/>
      <c r="G38" s="96"/>
      <c r="H38" s="96"/>
      <c r="I38" s="146" t="e">
        <f t="shared" si="0"/>
        <v>#NUM!</v>
      </c>
    </row>
    <row r="39" spans="1:9" x14ac:dyDescent="0.25">
      <c r="A39" s="84">
        <v>30</v>
      </c>
      <c r="B39" s="97"/>
      <c r="C39" s="89"/>
      <c r="D39" s="96"/>
      <c r="E39" s="96"/>
      <c r="F39" s="96"/>
      <c r="G39" s="96"/>
      <c r="H39" s="96"/>
      <c r="I39" s="146" t="e">
        <f t="shared" si="0"/>
        <v>#NUM!</v>
      </c>
    </row>
  </sheetData>
  <mergeCells count="5">
    <mergeCell ref="A1:B3"/>
    <mergeCell ref="D1:H7"/>
    <mergeCell ref="A4:B4"/>
    <mergeCell ref="A5:B5"/>
    <mergeCell ref="A6:B7"/>
  </mergeCells>
  <pageMargins left="0.70866141732283472" right="0.70866141732283472" top="0.74803149606299213" bottom="0.74803149606299213" header="0.31496062992125984" footer="0.31496062992125984"/>
  <pageSetup paperSize="9" scale="53" fitToHeight="0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FF00"/>
    <pageSetUpPr fitToPage="1"/>
  </sheetPr>
  <dimension ref="A1:M70"/>
  <sheetViews>
    <sheetView topLeftCell="A38" zoomScaleNormal="100" workbookViewId="0">
      <selection activeCell="R66" sqref="R66"/>
    </sheetView>
  </sheetViews>
  <sheetFormatPr baseColWidth="10" defaultRowHeight="15" x14ac:dyDescent="0.25"/>
  <cols>
    <col min="1" max="1" width="6.85546875" customWidth="1"/>
    <col min="2" max="2" width="52" customWidth="1"/>
    <col min="3" max="3" width="10.140625" hidden="1" customWidth="1"/>
    <col min="4" max="10" width="10.140625" style="6" customWidth="1"/>
    <col min="11" max="11" width="11.5703125" style="6" customWidth="1"/>
  </cols>
  <sheetData>
    <row r="1" spans="1:13" ht="15" customHeight="1" x14ac:dyDescent="0.25">
      <c r="A1" s="750" t="s">
        <v>68</v>
      </c>
      <c r="B1" s="750"/>
      <c r="C1" s="365"/>
      <c r="D1" s="745"/>
      <c r="E1" s="745"/>
      <c r="F1" s="745"/>
      <c r="G1" s="745"/>
      <c r="H1" s="745"/>
      <c r="I1" s="745"/>
      <c r="J1" s="745"/>
    </row>
    <row r="2" spans="1:13" ht="21" customHeight="1" x14ac:dyDescent="0.25">
      <c r="A2" s="750"/>
      <c r="B2" s="750"/>
      <c r="C2" s="365"/>
      <c r="D2" s="745"/>
      <c r="E2" s="745"/>
      <c r="F2" s="745"/>
      <c r="G2" s="745"/>
      <c r="H2" s="745"/>
      <c r="I2" s="745"/>
      <c r="J2" s="745"/>
    </row>
    <row r="3" spans="1:13" ht="12" customHeight="1" x14ac:dyDescent="0.25">
      <c r="A3" s="750"/>
      <c r="B3" s="750"/>
      <c r="C3" s="365"/>
      <c r="D3" s="745"/>
      <c r="E3" s="745"/>
      <c r="F3" s="745"/>
      <c r="G3" s="745"/>
      <c r="H3" s="745"/>
      <c r="I3" s="745"/>
      <c r="J3" s="745"/>
      <c r="K3" s="16"/>
      <c r="L3" s="16"/>
      <c r="M3" s="16"/>
    </row>
    <row r="4" spans="1:13" ht="26.25" customHeight="1" x14ac:dyDescent="0.25">
      <c r="A4" s="751" t="s">
        <v>59</v>
      </c>
      <c r="B4" s="751"/>
      <c r="C4" s="366"/>
      <c r="D4" s="745"/>
      <c r="E4" s="745"/>
      <c r="F4" s="745"/>
      <c r="G4" s="745"/>
      <c r="H4" s="745"/>
      <c r="I4" s="745"/>
      <c r="J4" s="745"/>
    </row>
    <row r="5" spans="1:13" ht="15" customHeight="1" x14ac:dyDescent="0.25">
      <c r="A5" s="752" t="s">
        <v>50</v>
      </c>
      <c r="B5" s="752"/>
      <c r="C5" s="367"/>
      <c r="D5" s="745"/>
      <c r="E5" s="745"/>
      <c r="F5" s="745"/>
      <c r="G5" s="745"/>
      <c r="H5" s="745"/>
      <c r="I5" s="745"/>
      <c r="J5" s="745"/>
    </row>
    <row r="6" spans="1:13" x14ac:dyDescent="0.25">
      <c r="A6" s="753" t="s">
        <v>51</v>
      </c>
      <c r="B6" s="753"/>
      <c r="C6" s="352"/>
      <c r="D6" s="745"/>
      <c r="E6" s="745"/>
      <c r="F6" s="745"/>
      <c r="G6" s="745"/>
      <c r="H6" s="745"/>
      <c r="I6" s="745"/>
      <c r="J6" s="745"/>
    </row>
    <row r="7" spans="1:13" x14ac:dyDescent="0.25">
      <c r="A7" s="754"/>
      <c r="B7" s="754"/>
      <c r="C7" s="374"/>
      <c r="D7" s="746"/>
      <c r="E7" s="746"/>
      <c r="F7" s="746"/>
      <c r="G7" s="746"/>
      <c r="H7" s="746"/>
      <c r="I7" s="746"/>
      <c r="J7" s="746"/>
    </row>
    <row r="8" spans="1:13" ht="15.75" thickBot="1" x14ac:dyDescent="0.3">
      <c r="A8" s="352"/>
      <c r="B8" s="352"/>
      <c r="C8" s="352"/>
      <c r="D8"/>
      <c r="E8" t="s">
        <v>525</v>
      </c>
      <c r="F8"/>
      <c r="G8"/>
      <c r="H8" t="s">
        <v>514</v>
      </c>
      <c r="I8"/>
      <c r="J8"/>
    </row>
    <row r="9" spans="1:13" ht="15.75" thickBot="1" x14ac:dyDescent="0.3">
      <c r="A9" s="138" t="s">
        <v>0</v>
      </c>
      <c r="B9" s="139" t="s">
        <v>1</v>
      </c>
      <c r="C9" s="139" t="s">
        <v>406</v>
      </c>
      <c r="D9" s="140">
        <v>45382</v>
      </c>
      <c r="E9" s="388">
        <v>45389</v>
      </c>
      <c r="F9" s="141">
        <v>45417</v>
      </c>
      <c r="G9" s="141">
        <v>45480</v>
      </c>
      <c r="H9" s="142">
        <v>45487</v>
      </c>
      <c r="I9" s="143">
        <v>45522</v>
      </c>
      <c r="J9" s="144">
        <v>45571</v>
      </c>
      <c r="K9" s="145" t="s">
        <v>2</v>
      </c>
    </row>
    <row r="10" spans="1:13" x14ac:dyDescent="0.25">
      <c r="A10" s="260">
        <v>1</v>
      </c>
      <c r="B10" s="97" t="s">
        <v>29</v>
      </c>
      <c r="C10" s="89">
        <v>2110</v>
      </c>
      <c r="D10" s="96">
        <v>472</v>
      </c>
      <c r="E10" s="96">
        <v>527</v>
      </c>
      <c r="F10" s="96"/>
      <c r="G10" s="96">
        <v>548</v>
      </c>
      <c r="H10" s="96">
        <v>535</v>
      </c>
      <c r="I10" s="96"/>
      <c r="J10" s="96"/>
      <c r="K10" s="146">
        <f t="shared" ref="K10:K41" si="0">(LARGE(D10:J10,1)+LARGE(D10:J10,2)+LARGE(D10:J10,3))</f>
        <v>1610</v>
      </c>
    </row>
    <row r="11" spans="1:13" x14ac:dyDescent="0.25">
      <c r="A11" s="84">
        <v>4</v>
      </c>
      <c r="B11" s="97" t="s">
        <v>384</v>
      </c>
      <c r="C11" s="89">
        <v>2348</v>
      </c>
      <c r="D11" s="96"/>
      <c r="E11" s="96">
        <v>541</v>
      </c>
      <c r="F11" s="96"/>
      <c r="G11" s="96">
        <v>498</v>
      </c>
      <c r="H11" s="96">
        <v>495</v>
      </c>
      <c r="I11" s="96">
        <v>518</v>
      </c>
      <c r="J11" s="96"/>
      <c r="K11" s="146">
        <f t="shared" si="0"/>
        <v>1557</v>
      </c>
    </row>
    <row r="12" spans="1:13" x14ac:dyDescent="0.25">
      <c r="A12" s="84">
        <v>2</v>
      </c>
      <c r="B12" s="63" t="s">
        <v>49</v>
      </c>
      <c r="C12" s="85">
        <v>4064</v>
      </c>
      <c r="D12" s="78">
        <v>527</v>
      </c>
      <c r="E12" s="78">
        <v>507</v>
      </c>
      <c r="F12" s="78"/>
      <c r="G12" s="78">
        <v>514</v>
      </c>
      <c r="H12" s="78">
        <v>515</v>
      </c>
      <c r="I12" s="78"/>
      <c r="J12" s="78"/>
      <c r="K12" s="333">
        <f t="shared" si="0"/>
        <v>1556</v>
      </c>
    </row>
    <row r="13" spans="1:13" x14ac:dyDescent="0.25">
      <c r="A13" s="84">
        <v>3</v>
      </c>
      <c r="B13" s="89" t="s">
        <v>70</v>
      </c>
      <c r="C13" s="89">
        <v>1809</v>
      </c>
      <c r="D13" s="96">
        <v>521</v>
      </c>
      <c r="E13" s="96">
        <v>509</v>
      </c>
      <c r="F13" s="96"/>
      <c r="G13" s="96">
        <v>523</v>
      </c>
      <c r="H13" s="96">
        <v>502</v>
      </c>
      <c r="I13" s="96"/>
      <c r="J13" s="96"/>
      <c r="K13" s="146">
        <f t="shared" si="0"/>
        <v>1553</v>
      </c>
    </row>
    <row r="14" spans="1:13" x14ac:dyDescent="0.25">
      <c r="A14" s="84">
        <v>6</v>
      </c>
      <c r="B14" s="63" t="s">
        <v>96</v>
      </c>
      <c r="C14" s="85">
        <v>4011</v>
      </c>
      <c r="D14" s="78">
        <v>531</v>
      </c>
      <c r="E14" s="78">
        <v>510</v>
      </c>
      <c r="F14" s="78"/>
      <c r="G14" s="78"/>
      <c r="H14" s="78"/>
      <c r="I14" s="78">
        <v>510</v>
      </c>
      <c r="J14" s="78"/>
      <c r="K14" s="333">
        <f t="shared" si="0"/>
        <v>1551</v>
      </c>
    </row>
    <row r="15" spans="1:13" x14ac:dyDescent="0.25">
      <c r="A15" s="84">
        <v>7</v>
      </c>
      <c r="B15" s="97" t="s">
        <v>102</v>
      </c>
      <c r="C15" s="89">
        <v>2464</v>
      </c>
      <c r="D15" s="96">
        <v>497</v>
      </c>
      <c r="E15" s="96"/>
      <c r="F15" s="96"/>
      <c r="G15" s="96">
        <v>520</v>
      </c>
      <c r="H15" s="96"/>
      <c r="I15" s="96">
        <v>492</v>
      </c>
      <c r="J15" s="96"/>
      <c r="K15" s="146">
        <f t="shared" si="0"/>
        <v>1509</v>
      </c>
    </row>
    <row r="16" spans="1:13" x14ac:dyDescent="0.25">
      <c r="A16" s="84">
        <v>5</v>
      </c>
      <c r="B16" s="97" t="s">
        <v>455</v>
      </c>
      <c r="C16" s="89">
        <v>2375</v>
      </c>
      <c r="D16" s="96"/>
      <c r="E16" s="96">
        <v>501</v>
      </c>
      <c r="F16" s="96"/>
      <c r="G16" s="96">
        <v>495</v>
      </c>
      <c r="H16" s="96">
        <v>494</v>
      </c>
      <c r="I16" s="96"/>
      <c r="J16" s="96"/>
      <c r="K16" s="146">
        <f t="shared" si="0"/>
        <v>1490</v>
      </c>
    </row>
    <row r="17" spans="1:11" x14ac:dyDescent="0.25">
      <c r="A17" s="84">
        <v>11</v>
      </c>
      <c r="B17" s="97" t="s">
        <v>86</v>
      </c>
      <c r="C17" s="89">
        <v>1984</v>
      </c>
      <c r="D17" s="96">
        <v>361</v>
      </c>
      <c r="E17" s="96"/>
      <c r="F17" s="96">
        <v>204</v>
      </c>
      <c r="G17" s="96"/>
      <c r="H17" s="96"/>
      <c r="I17" s="96"/>
      <c r="J17" s="96">
        <v>277</v>
      </c>
      <c r="K17" s="146">
        <f t="shared" si="0"/>
        <v>842</v>
      </c>
    </row>
    <row r="18" spans="1:11" x14ac:dyDescent="0.25">
      <c r="A18" s="84">
        <v>16</v>
      </c>
      <c r="B18" s="97" t="s">
        <v>263</v>
      </c>
      <c r="C18" s="89">
        <v>6335</v>
      </c>
      <c r="D18" s="147">
        <v>0</v>
      </c>
      <c r="E18" s="147"/>
      <c r="F18" s="96">
        <v>232</v>
      </c>
      <c r="G18" s="96"/>
      <c r="H18" s="96"/>
      <c r="I18" s="96"/>
      <c r="J18" s="96">
        <v>243</v>
      </c>
      <c r="K18" s="146">
        <f t="shared" si="0"/>
        <v>475</v>
      </c>
    </row>
    <row r="19" spans="1:11" x14ac:dyDescent="0.25">
      <c r="A19" s="84">
        <v>8</v>
      </c>
      <c r="B19" s="97" t="s">
        <v>257</v>
      </c>
      <c r="C19" s="89">
        <v>2149</v>
      </c>
      <c r="D19" s="96">
        <v>487</v>
      </c>
      <c r="E19" s="96"/>
      <c r="F19" s="96"/>
      <c r="G19" s="96"/>
      <c r="H19" s="96"/>
      <c r="I19" s="96"/>
      <c r="J19" s="96"/>
      <c r="K19" s="146" t="e">
        <f t="shared" si="0"/>
        <v>#NUM!</v>
      </c>
    </row>
    <row r="20" spans="1:11" x14ac:dyDescent="0.25">
      <c r="A20" s="84">
        <v>9</v>
      </c>
      <c r="B20" s="97" t="s">
        <v>258</v>
      </c>
      <c r="C20" s="89">
        <v>5595</v>
      </c>
      <c r="D20" s="96">
        <v>485</v>
      </c>
      <c r="E20" s="96"/>
      <c r="F20" s="96"/>
      <c r="G20" s="96"/>
      <c r="H20" s="96"/>
      <c r="I20" s="96"/>
      <c r="J20" s="96"/>
      <c r="K20" s="146" t="e">
        <f t="shared" si="0"/>
        <v>#NUM!</v>
      </c>
    </row>
    <row r="21" spans="1:11" x14ac:dyDescent="0.25">
      <c r="A21" s="84">
        <v>10</v>
      </c>
      <c r="B21" s="89" t="s">
        <v>74</v>
      </c>
      <c r="C21" s="89">
        <v>1932</v>
      </c>
      <c r="D21" s="96">
        <v>451</v>
      </c>
      <c r="E21" s="96"/>
      <c r="F21" s="96"/>
      <c r="G21" s="96"/>
      <c r="H21" s="96"/>
      <c r="I21" s="96"/>
      <c r="J21" s="96"/>
      <c r="K21" s="146" t="e">
        <f t="shared" si="0"/>
        <v>#NUM!</v>
      </c>
    </row>
    <row r="22" spans="1:11" x14ac:dyDescent="0.25">
      <c r="A22" s="84">
        <v>12</v>
      </c>
      <c r="B22" s="89" t="s">
        <v>259</v>
      </c>
      <c r="C22" s="89">
        <v>1999</v>
      </c>
      <c r="D22" s="96">
        <v>347</v>
      </c>
      <c r="E22" s="96"/>
      <c r="F22" s="96"/>
      <c r="G22" s="96"/>
      <c r="H22" s="96"/>
      <c r="I22" s="96"/>
      <c r="J22" s="96"/>
      <c r="K22" s="146" t="e">
        <f t="shared" si="0"/>
        <v>#NUM!</v>
      </c>
    </row>
    <row r="23" spans="1:11" x14ac:dyDescent="0.25">
      <c r="A23" s="84">
        <v>13</v>
      </c>
      <c r="B23" s="89" t="s">
        <v>260</v>
      </c>
      <c r="C23" s="89">
        <v>5677</v>
      </c>
      <c r="D23" s="96">
        <v>189</v>
      </c>
      <c r="E23" s="96"/>
      <c r="F23" s="96"/>
      <c r="G23" s="96"/>
      <c r="H23" s="96"/>
      <c r="I23" s="96"/>
      <c r="J23" s="96"/>
      <c r="K23" s="146" t="e">
        <f t="shared" si="0"/>
        <v>#NUM!</v>
      </c>
    </row>
    <row r="24" spans="1:11" x14ac:dyDescent="0.25">
      <c r="A24" s="84">
        <v>14</v>
      </c>
      <c r="B24" s="97" t="s">
        <v>261</v>
      </c>
      <c r="C24" s="89">
        <v>1751</v>
      </c>
      <c r="D24" s="147">
        <v>119</v>
      </c>
      <c r="E24" s="147"/>
      <c r="F24" s="96"/>
      <c r="G24" s="96"/>
      <c r="H24" s="96"/>
      <c r="I24" s="96"/>
      <c r="J24" s="96"/>
      <c r="K24" s="146" t="e">
        <f t="shared" si="0"/>
        <v>#NUM!</v>
      </c>
    </row>
    <row r="25" spans="1:11" x14ac:dyDescent="0.25">
      <c r="A25" s="84">
        <v>15</v>
      </c>
      <c r="B25" s="97" t="s">
        <v>262</v>
      </c>
      <c r="C25" s="89">
        <v>3175</v>
      </c>
      <c r="D25" s="96">
        <v>96</v>
      </c>
      <c r="E25" s="96"/>
      <c r="F25" s="96"/>
      <c r="G25" s="96"/>
      <c r="H25" s="96"/>
      <c r="I25" s="96"/>
      <c r="J25" s="96"/>
      <c r="K25" s="146" t="e">
        <f t="shared" si="0"/>
        <v>#NUM!</v>
      </c>
    </row>
    <row r="26" spans="1:11" x14ac:dyDescent="0.25">
      <c r="A26" s="84">
        <v>17</v>
      </c>
      <c r="B26" s="97" t="s">
        <v>446</v>
      </c>
      <c r="C26" s="89">
        <v>2405</v>
      </c>
      <c r="D26" s="96"/>
      <c r="E26" s="96"/>
      <c r="F26" s="96">
        <v>478</v>
      </c>
      <c r="G26" s="96"/>
      <c r="H26" s="96"/>
      <c r="I26" s="96"/>
      <c r="J26" s="96">
        <v>483</v>
      </c>
      <c r="K26" s="146" t="e">
        <f t="shared" si="0"/>
        <v>#NUM!</v>
      </c>
    </row>
    <row r="27" spans="1:11" x14ac:dyDescent="0.25">
      <c r="A27" s="84">
        <v>18</v>
      </c>
      <c r="B27" s="97" t="s">
        <v>447</v>
      </c>
      <c r="C27" s="89">
        <v>3282</v>
      </c>
      <c r="D27" s="96"/>
      <c r="E27" s="96"/>
      <c r="F27" s="96">
        <v>366</v>
      </c>
      <c r="G27" s="96"/>
      <c r="H27" s="96"/>
      <c r="I27" s="96">
        <v>418</v>
      </c>
      <c r="J27" s="96"/>
      <c r="K27" s="146" t="e">
        <f t="shared" si="0"/>
        <v>#NUM!</v>
      </c>
    </row>
    <row r="28" spans="1:11" x14ac:dyDescent="0.25">
      <c r="A28" s="84">
        <v>19</v>
      </c>
      <c r="B28" s="89" t="s">
        <v>276</v>
      </c>
      <c r="C28" s="89">
        <v>2345</v>
      </c>
      <c r="D28" s="96"/>
      <c r="E28" s="96"/>
      <c r="F28" s="96">
        <v>331</v>
      </c>
      <c r="G28" s="96"/>
      <c r="H28" s="96"/>
      <c r="I28" s="96"/>
      <c r="J28" s="96"/>
      <c r="K28" s="146" t="e">
        <f t="shared" si="0"/>
        <v>#NUM!</v>
      </c>
    </row>
    <row r="29" spans="1:11" x14ac:dyDescent="0.25">
      <c r="A29" s="84">
        <v>20</v>
      </c>
      <c r="B29" s="89" t="s">
        <v>448</v>
      </c>
      <c r="C29" s="89">
        <v>3290</v>
      </c>
      <c r="D29" s="96"/>
      <c r="E29" s="96"/>
      <c r="F29" s="96">
        <v>302</v>
      </c>
      <c r="G29" s="96"/>
      <c r="H29" s="96"/>
      <c r="I29" s="96"/>
      <c r="J29" s="96"/>
      <c r="K29" s="146" t="e">
        <f t="shared" si="0"/>
        <v>#NUM!</v>
      </c>
    </row>
    <row r="30" spans="1:11" x14ac:dyDescent="0.25">
      <c r="A30" s="84">
        <v>21</v>
      </c>
      <c r="B30" s="97" t="s">
        <v>449</v>
      </c>
      <c r="C30" s="89">
        <v>1701</v>
      </c>
      <c r="D30" s="96"/>
      <c r="E30" s="96"/>
      <c r="F30" s="96">
        <v>455</v>
      </c>
      <c r="G30" s="96"/>
      <c r="H30" s="96"/>
      <c r="I30" s="96"/>
      <c r="J30" s="96"/>
      <c r="K30" s="146" t="e">
        <f t="shared" si="0"/>
        <v>#NUM!</v>
      </c>
    </row>
    <row r="31" spans="1:11" x14ac:dyDescent="0.25">
      <c r="A31" s="84">
        <v>22</v>
      </c>
      <c r="B31" s="148" t="s">
        <v>450</v>
      </c>
      <c r="C31" s="148">
        <v>1674</v>
      </c>
      <c r="D31" s="96"/>
      <c r="E31" s="96"/>
      <c r="F31" s="96">
        <v>419</v>
      </c>
      <c r="G31" s="96"/>
      <c r="H31" s="96"/>
      <c r="I31" s="96"/>
      <c r="J31" s="96">
        <v>393</v>
      </c>
      <c r="K31" s="146" t="e">
        <f t="shared" si="0"/>
        <v>#NUM!</v>
      </c>
    </row>
    <row r="32" spans="1:11" x14ac:dyDescent="0.25">
      <c r="A32" s="84">
        <v>23</v>
      </c>
      <c r="B32" s="89" t="s">
        <v>451</v>
      </c>
      <c r="C32" s="89">
        <v>2240</v>
      </c>
      <c r="D32" s="96"/>
      <c r="E32" s="96"/>
      <c r="F32" s="96">
        <v>407</v>
      </c>
      <c r="G32" s="96"/>
      <c r="H32" s="96"/>
      <c r="I32" s="96"/>
      <c r="J32" s="96"/>
      <c r="K32" s="146" t="e">
        <f t="shared" si="0"/>
        <v>#NUM!</v>
      </c>
    </row>
    <row r="33" spans="1:11" x14ac:dyDescent="0.25">
      <c r="A33" s="84">
        <v>24</v>
      </c>
      <c r="B33" s="97" t="s">
        <v>452</v>
      </c>
      <c r="C33" s="89">
        <v>1867</v>
      </c>
      <c r="D33" s="96"/>
      <c r="E33" s="96"/>
      <c r="F33" s="96">
        <v>320</v>
      </c>
      <c r="G33" s="96"/>
      <c r="H33" s="96"/>
      <c r="I33" s="96"/>
      <c r="J33" s="96"/>
      <c r="K33" s="146" t="e">
        <f t="shared" si="0"/>
        <v>#NUM!</v>
      </c>
    </row>
    <row r="34" spans="1:11" x14ac:dyDescent="0.25">
      <c r="A34" s="84">
        <v>25</v>
      </c>
      <c r="B34" s="97" t="s">
        <v>453</v>
      </c>
      <c r="C34" s="89">
        <v>4465</v>
      </c>
      <c r="D34" s="96"/>
      <c r="E34" s="96"/>
      <c r="F34" s="96">
        <v>185</v>
      </c>
      <c r="G34" s="96"/>
      <c r="H34" s="96"/>
      <c r="I34" s="96"/>
      <c r="J34" s="96"/>
      <c r="K34" s="146" t="e">
        <f t="shared" si="0"/>
        <v>#NUM!</v>
      </c>
    </row>
    <row r="35" spans="1:11" x14ac:dyDescent="0.25">
      <c r="A35" s="84">
        <v>26</v>
      </c>
      <c r="B35" s="97" t="s">
        <v>454</v>
      </c>
      <c r="C35" s="89">
        <v>1929</v>
      </c>
      <c r="D35" s="96"/>
      <c r="E35" s="96">
        <v>544</v>
      </c>
      <c r="F35" s="96"/>
      <c r="G35" s="96"/>
      <c r="H35" s="96"/>
      <c r="I35" s="96"/>
      <c r="J35" s="96"/>
      <c r="K35" s="146" t="e">
        <f t="shared" si="0"/>
        <v>#NUM!</v>
      </c>
    </row>
    <row r="36" spans="1:11" x14ac:dyDescent="0.25">
      <c r="A36" s="84">
        <v>27</v>
      </c>
      <c r="B36" s="97" t="s">
        <v>397</v>
      </c>
      <c r="C36" s="89">
        <v>3738</v>
      </c>
      <c r="D36" s="96"/>
      <c r="E36" s="96">
        <v>519</v>
      </c>
      <c r="F36" s="96"/>
      <c r="G36" s="96"/>
      <c r="H36" s="96"/>
      <c r="I36" s="96"/>
      <c r="J36" s="96">
        <v>526</v>
      </c>
      <c r="K36" s="146" t="e">
        <f t="shared" si="0"/>
        <v>#NUM!</v>
      </c>
    </row>
    <row r="37" spans="1:11" x14ac:dyDescent="0.25">
      <c r="A37" s="84">
        <v>28</v>
      </c>
      <c r="B37" s="97" t="s">
        <v>72</v>
      </c>
      <c r="C37" s="89">
        <v>1927</v>
      </c>
      <c r="D37" s="96"/>
      <c r="E37" s="96">
        <v>483</v>
      </c>
      <c r="F37" s="96"/>
      <c r="G37" s="96"/>
      <c r="H37" s="96"/>
      <c r="I37" s="96">
        <v>544</v>
      </c>
      <c r="J37" s="96"/>
      <c r="K37" s="146" t="e">
        <f t="shared" si="0"/>
        <v>#NUM!</v>
      </c>
    </row>
    <row r="38" spans="1:11" x14ac:dyDescent="0.25">
      <c r="A38" s="84">
        <v>29</v>
      </c>
      <c r="B38" s="97" t="s">
        <v>245</v>
      </c>
      <c r="C38" s="89">
        <v>1717</v>
      </c>
      <c r="D38" s="96"/>
      <c r="E38" s="96">
        <v>483</v>
      </c>
      <c r="F38" s="96"/>
      <c r="G38" s="96"/>
      <c r="H38" s="96">
        <v>446</v>
      </c>
      <c r="I38" s="96"/>
      <c r="J38" s="96"/>
      <c r="K38" s="146" t="e">
        <f t="shared" si="0"/>
        <v>#NUM!</v>
      </c>
    </row>
    <row r="39" spans="1:11" x14ac:dyDescent="0.25">
      <c r="A39" s="84">
        <v>30</v>
      </c>
      <c r="B39" s="97" t="s">
        <v>456</v>
      </c>
      <c r="C39" s="89">
        <v>5002</v>
      </c>
      <c r="D39" s="96"/>
      <c r="E39" s="96">
        <v>464</v>
      </c>
      <c r="F39" s="96"/>
      <c r="G39" s="96"/>
      <c r="H39" s="96"/>
      <c r="I39" s="96"/>
      <c r="J39" s="96"/>
      <c r="K39" s="146" t="e">
        <f t="shared" si="0"/>
        <v>#NUM!</v>
      </c>
    </row>
    <row r="40" spans="1:11" x14ac:dyDescent="0.25">
      <c r="A40" s="84">
        <v>31</v>
      </c>
      <c r="B40" s="97" t="s">
        <v>230</v>
      </c>
      <c r="C40" s="89">
        <v>6610</v>
      </c>
      <c r="D40" s="96"/>
      <c r="E40" s="96">
        <v>406</v>
      </c>
      <c r="F40" s="96"/>
      <c r="G40" s="96"/>
      <c r="H40" s="96"/>
      <c r="I40" s="96"/>
      <c r="J40" s="96"/>
      <c r="K40" s="146" t="e">
        <f t="shared" si="0"/>
        <v>#NUM!</v>
      </c>
    </row>
    <row r="41" spans="1:11" x14ac:dyDescent="0.25">
      <c r="A41" s="84">
        <v>32</v>
      </c>
      <c r="B41" s="97" t="s">
        <v>457</v>
      </c>
      <c r="C41" s="89">
        <v>1733</v>
      </c>
      <c r="D41" s="96"/>
      <c r="E41" s="96">
        <v>386</v>
      </c>
      <c r="F41" s="96"/>
      <c r="G41" s="96"/>
      <c r="H41" s="96">
        <v>411</v>
      </c>
      <c r="I41" s="96"/>
      <c r="J41" s="96"/>
      <c r="K41" s="146" t="e">
        <f t="shared" si="0"/>
        <v>#NUM!</v>
      </c>
    </row>
    <row r="42" spans="1:11" x14ac:dyDescent="0.25">
      <c r="A42" s="84">
        <v>33</v>
      </c>
      <c r="B42" s="97" t="s">
        <v>201</v>
      </c>
      <c r="C42" s="89">
        <v>1895</v>
      </c>
      <c r="D42" s="96"/>
      <c r="E42" s="96">
        <v>364</v>
      </c>
      <c r="F42" s="96"/>
      <c r="G42" s="96"/>
      <c r="H42" s="96"/>
      <c r="I42" s="96"/>
      <c r="J42" s="96"/>
      <c r="K42" s="146" t="e">
        <f t="shared" ref="K42:K70" si="1">(LARGE(D42:J42,1)+LARGE(D42:J42,2)+LARGE(D42:J42,3))</f>
        <v>#NUM!</v>
      </c>
    </row>
    <row r="43" spans="1:11" x14ac:dyDescent="0.25">
      <c r="A43" s="84">
        <v>34</v>
      </c>
      <c r="B43" s="97" t="s">
        <v>458</v>
      </c>
      <c r="C43" s="89">
        <v>1941</v>
      </c>
      <c r="D43" s="96"/>
      <c r="E43" s="96">
        <v>252</v>
      </c>
      <c r="F43" s="96"/>
      <c r="G43" s="96"/>
      <c r="H43" s="96"/>
      <c r="I43" s="96"/>
      <c r="J43" s="96"/>
      <c r="K43" s="146" t="e">
        <f t="shared" si="1"/>
        <v>#NUM!</v>
      </c>
    </row>
    <row r="44" spans="1:11" x14ac:dyDescent="0.25">
      <c r="A44" s="84">
        <v>35</v>
      </c>
      <c r="B44" s="97" t="s">
        <v>445</v>
      </c>
      <c r="C44" s="89">
        <v>2252</v>
      </c>
      <c r="D44" s="96"/>
      <c r="E44" s="96"/>
      <c r="F44" s="96"/>
      <c r="G44" s="96"/>
      <c r="H44" s="96">
        <v>526</v>
      </c>
      <c r="I44" s="96"/>
      <c r="J44" s="96"/>
      <c r="K44" s="146" t="e">
        <f t="shared" si="1"/>
        <v>#NUM!</v>
      </c>
    </row>
    <row r="45" spans="1:11" x14ac:dyDescent="0.25">
      <c r="A45" s="84">
        <v>36</v>
      </c>
      <c r="B45" s="97" t="s">
        <v>589</v>
      </c>
      <c r="C45" s="89">
        <v>3631</v>
      </c>
      <c r="D45" s="96"/>
      <c r="E45" s="96"/>
      <c r="F45" s="96"/>
      <c r="G45" s="96"/>
      <c r="H45" s="96">
        <v>507</v>
      </c>
      <c r="I45" s="96"/>
      <c r="J45" s="96"/>
      <c r="K45" s="146" t="e">
        <f t="shared" si="1"/>
        <v>#NUM!</v>
      </c>
    </row>
    <row r="46" spans="1:11" x14ac:dyDescent="0.25">
      <c r="A46" s="84">
        <v>37</v>
      </c>
      <c r="B46" s="97" t="s">
        <v>590</v>
      </c>
      <c r="C46" s="89">
        <v>2170</v>
      </c>
      <c r="D46" s="96"/>
      <c r="E46" s="96"/>
      <c r="F46" s="96"/>
      <c r="G46" s="96"/>
      <c r="H46" s="96">
        <v>483</v>
      </c>
      <c r="I46" s="96"/>
      <c r="J46" s="96"/>
      <c r="K46" s="146" t="e">
        <f t="shared" si="1"/>
        <v>#NUM!</v>
      </c>
    </row>
    <row r="47" spans="1:11" x14ac:dyDescent="0.25">
      <c r="A47" s="84">
        <v>38</v>
      </c>
      <c r="B47" s="97" t="s">
        <v>385</v>
      </c>
      <c r="C47" s="89">
        <v>2340</v>
      </c>
      <c r="D47" s="96"/>
      <c r="E47" s="96"/>
      <c r="F47" s="99"/>
      <c r="G47" s="99"/>
      <c r="H47" s="96">
        <v>478</v>
      </c>
      <c r="I47" s="96"/>
      <c r="J47" s="96"/>
      <c r="K47" s="146" t="e">
        <f t="shared" si="1"/>
        <v>#NUM!</v>
      </c>
    </row>
    <row r="48" spans="1:11" x14ac:dyDescent="0.25">
      <c r="A48" s="84">
        <v>39</v>
      </c>
      <c r="B48" s="97" t="s">
        <v>591</v>
      </c>
      <c r="C48" s="89">
        <v>1685</v>
      </c>
      <c r="D48" s="96"/>
      <c r="E48" s="96"/>
      <c r="F48" s="99"/>
      <c r="G48" s="99"/>
      <c r="H48" s="96">
        <v>440</v>
      </c>
      <c r="I48" s="96"/>
      <c r="J48" s="96"/>
      <c r="K48" s="146" t="e">
        <f t="shared" si="1"/>
        <v>#NUM!</v>
      </c>
    </row>
    <row r="49" spans="1:11" x14ac:dyDescent="0.25">
      <c r="A49" s="84">
        <v>40</v>
      </c>
      <c r="B49" s="97" t="s">
        <v>592</v>
      </c>
      <c r="C49" s="89">
        <v>1668</v>
      </c>
      <c r="D49" s="96"/>
      <c r="E49" s="96"/>
      <c r="F49" s="99"/>
      <c r="G49" s="99"/>
      <c r="H49" s="96">
        <v>417</v>
      </c>
      <c r="I49" s="96"/>
      <c r="J49" s="96"/>
      <c r="K49" s="146" t="e">
        <f t="shared" si="1"/>
        <v>#NUM!</v>
      </c>
    </row>
    <row r="50" spans="1:11" x14ac:dyDescent="0.25">
      <c r="A50" s="84">
        <v>41</v>
      </c>
      <c r="B50" s="97" t="s">
        <v>283</v>
      </c>
      <c r="C50" s="89">
        <v>4945</v>
      </c>
      <c r="D50" s="96"/>
      <c r="E50" s="96"/>
      <c r="F50" s="99"/>
      <c r="G50" s="99"/>
      <c r="H50" s="96">
        <v>407</v>
      </c>
      <c r="I50" s="96"/>
      <c r="J50" s="96"/>
      <c r="K50" s="146" t="e">
        <f t="shared" si="1"/>
        <v>#NUM!</v>
      </c>
    </row>
    <row r="51" spans="1:11" x14ac:dyDescent="0.25">
      <c r="A51" s="84">
        <v>42</v>
      </c>
      <c r="B51" s="97" t="s">
        <v>593</v>
      </c>
      <c r="C51" s="89">
        <v>1700</v>
      </c>
      <c r="D51" s="99"/>
      <c r="E51" s="99"/>
      <c r="F51" s="99"/>
      <c r="G51" s="99"/>
      <c r="H51" s="96">
        <v>389</v>
      </c>
      <c r="I51" s="96"/>
      <c r="J51" s="96"/>
      <c r="K51" s="146" t="e">
        <f t="shared" si="1"/>
        <v>#NUM!</v>
      </c>
    </row>
    <row r="52" spans="1:11" x14ac:dyDescent="0.25">
      <c r="A52" s="84">
        <v>43</v>
      </c>
      <c r="B52" s="97" t="s">
        <v>594</v>
      </c>
      <c r="C52" s="89">
        <v>4302</v>
      </c>
      <c r="D52" s="99"/>
      <c r="E52" s="99"/>
      <c r="F52" s="99"/>
      <c r="G52" s="99"/>
      <c r="H52" s="96">
        <v>315</v>
      </c>
      <c r="I52" s="99"/>
      <c r="J52" s="96"/>
      <c r="K52" s="146" t="e">
        <f t="shared" si="1"/>
        <v>#NUM!</v>
      </c>
    </row>
    <row r="53" spans="1:11" x14ac:dyDescent="0.25">
      <c r="A53" s="84">
        <v>44</v>
      </c>
      <c r="B53" s="97" t="s">
        <v>402</v>
      </c>
      <c r="C53" s="89">
        <v>2273</v>
      </c>
      <c r="D53" s="99"/>
      <c r="E53" s="99"/>
      <c r="F53" s="99"/>
      <c r="G53" s="96">
        <v>479</v>
      </c>
      <c r="H53" s="96"/>
      <c r="I53" s="99"/>
      <c r="J53" s="96"/>
      <c r="K53" s="146" t="e">
        <f t="shared" si="1"/>
        <v>#NUM!</v>
      </c>
    </row>
    <row r="54" spans="1:11" x14ac:dyDescent="0.25">
      <c r="A54" s="84">
        <v>45</v>
      </c>
      <c r="B54" s="97" t="s">
        <v>142</v>
      </c>
      <c r="C54" s="89">
        <v>5110</v>
      </c>
      <c r="D54" s="99"/>
      <c r="E54" s="99"/>
      <c r="F54" s="99"/>
      <c r="G54" s="96">
        <v>364</v>
      </c>
      <c r="H54" s="96"/>
      <c r="I54" s="99"/>
      <c r="J54" s="96"/>
      <c r="K54" s="146" t="e">
        <f t="shared" si="1"/>
        <v>#NUM!</v>
      </c>
    </row>
    <row r="55" spans="1:11" x14ac:dyDescent="0.25">
      <c r="A55" s="84">
        <v>46</v>
      </c>
      <c r="B55" s="63" t="s">
        <v>609</v>
      </c>
      <c r="C55" s="85">
        <v>2465</v>
      </c>
      <c r="D55" s="113"/>
      <c r="E55" s="113"/>
      <c r="F55" s="113"/>
      <c r="G55" s="78">
        <v>323</v>
      </c>
      <c r="H55" s="78"/>
      <c r="I55" s="113"/>
      <c r="J55" s="78"/>
      <c r="K55" s="146" t="e">
        <f t="shared" si="1"/>
        <v>#NUM!</v>
      </c>
    </row>
    <row r="56" spans="1:11" x14ac:dyDescent="0.25">
      <c r="A56" s="84">
        <v>47</v>
      </c>
      <c r="B56" s="63" t="s">
        <v>610</v>
      </c>
      <c r="C56" s="85">
        <v>6578</v>
      </c>
      <c r="D56" s="113"/>
      <c r="E56" s="113"/>
      <c r="F56" s="113"/>
      <c r="G56" s="78">
        <v>494</v>
      </c>
      <c r="H56" s="78"/>
      <c r="I56" s="113"/>
      <c r="J56" s="78"/>
      <c r="K56" s="146" t="e">
        <f t="shared" si="1"/>
        <v>#NUM!</v>
      </c>
    </row>
    <row r="57" spans="1:11" x14ac:dyDescent="0.25">
      <c r="A57" s="19">
        <v>48</v>
      </c>
      <c r="B57" s="63" t="s">
        <v>84</v>
      </c>
      <c r="C57" s="85">
        <v>1803</v>
      </c>
      <c r="D57" s="113"/>
      <c r="E57" s="113"/>
      <c r="F57" s="113"/>
      <c r="G57" s="78">
        <v>465</v>
      </c>
      <c r="H57" s="78"/>
      <c r="I57" s="113"/>
      <c r="J57" s="78"/>
      <c r="K57" s="146" t="e">
        <f t="shared" si="1"/>
        <v>#NUM!</v>
      </c>
    </row>
    <row r="58" spans="1:11" x14ac:dyDescent="0.25">
      <c r="A58" s="19">
        <v>49</v>
      </c>
      <c r="B58" s="63" t="s">
        <v>611</v>
      </c>
      <c r="C58" s="85">
        <v>5656</v>
      </c>
      <c r="D58" s="113"/>
      <c r="E58" s="113"/>
      <c r="F58" s="113"/>
      <c r="G58" s="78">
        <v>420</v>
      </c>
      <c r="H58" s="78"/>
      <c r="I58" s="113"/>
      <c r="J58" s="78"/>
      <c r="K58" s="146" t="e">
        <f t="shared" si="1"/>
        <v>#NUM!</v>
      </c>
    </row>
    <row r="59" spans="1:11" x14ac:dyDescent="0.25">
      <c r="A59" s="19">
        <v>50</v>
      </c>
      <c r="B59" s="63" t="s">
        <v>612</v>
      </c>
      <c r="C59" s="85">
        <v>2087</v>
      </c>
      <c r="D59" s="113"/>
      <c r="E59" s="113"/>
      <c r="F59" s="113"/>
      <c r="G59" s="78">
        <v>65</v>
      </c>
      <c r="H59" s="78"/>
      <c r="I59" s="113"/>
      <c r="J59" s="78"/>
      <c r="K59" s="146" t="e">
        <f t="shared" si="1"/>
        <v>#NUM!</v>
      </c>
    </row>
    <row r="60" spans="1:11" x14ac:dyDescent="0.25">
      <c r="A60" s="19">
        <v>51</v>
      </c>
      <c r="B60" s="63" t="s">
        <v>128</v>
      </c>
      <c r="C60" s="85">
        <v>1992</v>
      </c>
      <c r="D60" s="472"/>
      <c r="E60" s="472"/>
      <c r="F60" s="472"/>
      <c r="G60" s="473">
        <v>30</v>
      </c>
      <c r="H60" s="472"/>
      <c r="I60" s="472"/>
      <c r="J60" s="472"/>
      <c r="K60" s="146" t="e">
        <f t="shared" si="1"/>
        <v>#NUM!</v>
      </c>
    </row>
    <row r="61" spans="1:11" x14ac:dyDescent="0.25">
      <c r="A61" s="19">
        <v>52</v>
      </c>
      <c r="B61" s="2" t="s">
        <v>82</v>
      </c>
      <c r="C61" s="20">
        <v>4139</v>
      </c>
      <c r="D61" s="473"/>
      <c r="E61" s="473"/>
      <c r="F61" s="473"/>
      <c r="G61" s="473"/>
      <c r="H61" s="473"/>
      <c r="I61" s="473">
        <v>448</v>
      </c>
      <c r="J61" s="472"/>
      <c r="K61" s="146" t="e">
        <f t="shared" si="1"/>
        <v>#NUM!</v>
      </c>
    </row>
    <row r="62" spans="1:11" x14ac:dyDescent="0.25">
      <c r="A62" s="19">
        <v>53</v>
      </c>
      <c r="B62" s="2" t="s">
        <v>614</v>
      </c>
      <c r="C62" s="20">
        <v>2592</v>
      </c>
      <c r="D62" s="473"/>
      <c r="E62" s="473"/>
      <c r="F62" s="473"/>
      <c r="G62" s="473"/>
      <c r="H62" s="473"/>
      <c r="I62" s="473">
        <v>275</v>
      </c>
      <c r="J62" s="472"/>
      <c r="K62" s="146" t="e">
        <f t="shared" si="1"/>
        <v>#NUM!</v>
      </c>
    </row>
    <row r="63" spans="1:11" x14ac:dyDescent="0.25">
      <c r="A63" s="19">
        <v>54</v>
      </c>
      <c r="B63" s="2" t="s">
        <v>432</v>
      </c>
      <c r="C63" s="20">
        <v>5258</v>
      </c>
      <c r="D63" s="473"/>
      <c r="E63" s="473"/>
      <c r="F63" s="473"/>
      <c r="G63" s="473"/>
      <c r="H63" s="473"/>
      <c r="I63" s="473">
        <v>252</v>
      </c>
      <c r="J63" s="472"/>
      <c r="K63" s="146" t="e">
        <f t="shared" si="1"/>
        <v>#NUM!</v>
      </c>
    </row>
    <row r="64" spans="1:11" x14ac:dyDescent="0.25">
      <c r="A64" s="19">
        <v>55</v>
      </c>
      <c r="B64" s="2" t="s">
        <v>615</v>
      </c>
      <c r="C64" s="20">
        <v>6596</v>
      </c>
      <c r="D64" s="473"/>
      <c r="E64" s="473"/>
      <c r="F64" s="473"/>
      <c r="G64" s="473"/>
      <c r="H64" s="473"/>
      <c r="I64" s="473">
        <v>166</v>
      </c>
      <c r="J64" s="472"/>
      <c r="K64" s="146" t="e">
        <f t="shared" si="1"/>
        <v>#NUM!</v>
      </c>
    </row>
    <row r="65" spans="1:11" x14ac:dyDescent="0.25">
      <c r="A65" s="19">
        <v>56</v>
      </c>
      <c r="B65" s="2" t="s">
        <v>616</v>
      </c>
      <c r="C65" s="20">
        <v>3133</v>
      </c>
      <c r="D65" s="473"/>
      <c r="E65" s="473"/>
      <c r="F65" s="473"/>
      <c r="G65" s="473"/>
      <c r="H65" s="473"/>
      <c r="I65" s="473">
        <v>118</v>
      </c>
      <c r="J65" s="472"/>
      <c r="K65" s="146" t="e">
        <f t="shared" si="1"/>
        <v>#NUM!</v>
      </c>
    </row>
    <row r="66" spans="1:11" x14ac:dyDescent="0.25">
      <c r="A66" s="19">
        <v>57</v>
      </c>
      <c r="B66" s="2" t="s">
        <v>698</v>
      </c>
      <c r="C66" s="20"/>
      <c r="D66" s="473"/>
      <c r="E66" s="473"/>
      <c r="F66" s="473"/>
      <c r="G66" s="473"/>
      <c r="H66" s="473"/>
      <c r="I66" s="473"/>
      <c r="J66" s="473">
        <v>450</v>
      </c>
      <c r="K66" s="146" t="e">
        <f t="shared" si="1"/>
        <v>#NUM!</v>
      </c>
    </row>
    <row r="67" spans="1:11" x14ac:dyDescent="0.25">
      <c r="A67" s="19">
        <v>58</v>
      </c>
      <c r="B67" s="2" t="s">
        <v>605</v>
      </c>
      <c r="C67" s="2"/>
      <c r="D67" s="472"/>
      <c r="E67" s="472"/>
      <c r="F67" s="472"/>
      <c r="G67" s="472"/>
      <c r="H67" s="472"/>
      <c r="I67" s="472"/>
      <c r="J67" s="473">
        <v>361</v>
      </c>
      <c r="K67" s="146" t="e">
        <f t="shared" si="1"/>
        <v>#NUM!</v>
      </c>
    </row>
    <row r="68" spans="1:11" x14ac:dyDescent="0.25">
      <c r="A68" s="19">
        <v>59</v>
      </c>
      <c r="B68" s="2" t="s">
        <v>699</v>
      </c>
      <c r="C68" s="20">
        <v>5137</v>
      </c>
      <c r="D68" s="472"/>
      <c r="E68" s="472"/>
      <c r="F68" s="472"/>
      <c r="G68" s="472"/>
      <c r="H68" s="472"/>
      <c r="I68" s="472"/>
      <c r="J68" s="473">
        <v>309</v>
      </c>
      <c r="K68" s="146" t="e">
        <f t="shared" si="1"/>
        <v>#NUM!</v>
      </c>
    </row>
    <row r="69" spans="1:11" x14ac:dyDescent="0.25">
      <c r="A69" s="19">
        <v>60</v>
      </c>
      <c r="B69" s="2" t="s">
        <v>700</v>
      </c>
      <c r="C69" s="20">
        <v>6629</v>
      </c>
      <c r="D69" s="472"/>
      <c r="E69" s="472"/>
      <c r="F69" s="472"/>
      <c r="G69" s="472"/>
      <c r="H69" s="472"/>
      <c r="I69" s="472"/>
      <c r="J69" s="473">
        <v>300</v>
      </c>
      <c r="K69" s="146" t="e">
        <f t="shared" si="1"/>
        <v>#NUM!</v>
      </c>
    </row>
    <row r="70" spans="1:11" x14ac:dyDescent="0.25">
      <c r="A70" s="19">
        <v>61</v>
      </c>
      <c r="B70" s="2" t="s">
        <v>701</v>
      </c>
      <c r="C70" s="2"/>
      <c r="D70" s="472"/>
      <c r="E70" s="472"/>
      <c r="F70" s="472"/>
      <c r="G70" s="472"/>
      <c r="H70" s="472"/>
      <c r="I70" s="472"/>
      <c r="J70" s="473">
        <v>173</v>
      </c>
      <c r="K70" s="146" t="e">
        <f t="shared" si="1"/>
        <v>#NUM!</v>
      </c>
    </row>
  </sheetData>
  <sortState xmlns:xlrd2="http://schemas.microsoft.com/office/spreadsheetml/2017/richdata2" ref="A10:K18">
    <sortCondition descending="1" ref="K10:K18"/>
  </sortState>
  <mergeCells count="5">
    <mergeCell ref="A1:B3"/>
    <mergeCell ref="D1:J7"/>
    <mergeCell ref="A4:B4"/>
    <mergeCell ref="A5:B5"/>
    <mergeCell ref="A6:B7"/>
  </mergeCells>
  <pageMargins left="0.70866141732283472" right="0.70866141732283472" top="0.74803149606299213" bottom="0.74803149606299213" header="0.31496062992125984" footer="0.31496062992125984"/>
  <pageSetup paperSize="9" scale="53" fitToHeight="0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48B54"/>
    <pageSetUpPr fitToPage="1"/>
  </sheetPr>
  <dimension ref="A1:Q46"/>
  <sheetViews>
    <sheetView topLeftCell="A4" zoomScaleNormal="100" workbookViewId="0">
      <selection activeCell="A8" sqref="A8:L18"/>
    </sheetView>
  </sheetViews>
  <sheetFormatPr baseColWidth="10" defaultRowHeight="15" x14ac:dyDescent="0.25"/>
  <cols>
    <col min="1" max="1" width="6.85546875" customWidth="1"/>
    <col min="2" max="2" width="51.85546875" customWidth="1"/>
    <col min="3" max="3" width="11.28515625" hidden="1" customWidth="1"/>
    <col min="4" max="6" width="11.42578125" style="3"/>
    <col min="12" max="12" width="11.42578125" customWidth="1"/>
    <col min="13" max="14" width="11.42578125" hidden="1" customWidth="1"/>
  </cols>
  <sheetData>
    <row r="1" spans="1:17" ht="26.25" x14ac:dyDescent="0.25">
      <c r="A1" s="750" t="s">
        <v>68</v>
      </c>
      <c r="B1" s="750"/>
      <c r="C1" s="365"/>
      <c r="D1" s="745"/>
      <c r="E1" s="745"/>
      <c r="F1" s="745"/>
      <c r="G1" s="745"/>
      <c r="H1" s="745"/>
      <c r="I1" s="745"/>
      <c r="J1" s="745"/>
      <c r="K1" s="745"/>
      <c r="L1" s="745"/>
      <c r="M1" s="745"/>
      <c r="N1" s="745"/>
    </row>
    <row r="2" spans="1:17" ht="21" customHeight="1" x14ac:dyDescent="0.25">
      <c r="A2" s="750"/>
      <c r="B2" s="750"/>
      <c r="C2" s="365"/>
      <c r="D2" s="745"/>
      <c r="E2" s="745"/>
      <c r="F2" s="745"/>
      <c r="G2" s="745"/>
      <c r="H2" s="745"/>
      <c r="I2" s="745"/>
      <c r="J2" s="745"/>
      <c r="K2" s="745"/>
      <c r="L2" s="745"/>
      <c r="M2" s="745"/>
      <c r="N2" s="745"/>
    </row>
    <row r="3" spans="1:17" ht="12" customHeight="1" x14ac:dyDescent="0.25">
      <c r="A3" s="750"/>
      <c r="B3" s="750"/>
      <c r="C3" s="365"/>
      <c r="D3" s="745"/>
      <c r="E3" s="745"/>
      <c r="F3" s="745"/>
      <c r="G3" s="745"/>
      <c r="H3" s="745"/>
      <c r="I3" s="745"/>
      <c r="J3" s="745"/>
      <c r="K3" s="745"/>
      <c r="L3" s="745"/>
      <c r="M3" s="745"/>
      <c r="N3" s="745"/>
    </row>
    <row r="4" spans="1:17" ht="26.25" x14ac:dyDescent="0.25">
      <c r="A4" s="751" t="s">
        <v>54</v>
      </c>
      <c r="B4" s="751"/>
      <c r="C4" s="366"/>
      <c r="D4" s="745"/>
      <c r="E4" s="745"/>
      <c r="F4" s="745"/>
      <c r="G4" s="745"/>
      <c r="H4" s="745"/>
      <c r="I4" s="745"/>
      <c r="J4" s="745"/>
      <c r="K4" s="745"/>
      <c r="L4" s="745"/>
      <c r="M4" s="745"/>
      <c r="N4" s="745"/>
      <c r="O4" s="18"/>
      <c r="P4" s="18"/>
      <c r="Q4" s="18"/>
    </row>
    <row r="5" spans="1:17" x14ac:dyDescent="0.25">
      <c r="B5" s="74" t="s">
        <v>50</v>
      </c>
      <c r="C5" s="74"/>
      <c r="D5" s="745"/>
      <c r="E5" s="745"/>
      <c r="F5" s="745"/>
      <c r="G5" s="745"/>
      <c r="H5" s="745"/>
      <c r="I5" s="745"/>
      <c r="J5" s="745"/>
      <c r="K5" s="745"/>
      <c r="L5" s="745"/>
      <c r="M5" s="745"/>
      <c r="N5" s="745"/>
    </row>
    <row r="6" spans="1:17" x14ac:dyDescent="0.25">
      <c r="A6" s="58"/>
      <c r="B6" s="74" t="s">
        <v>51</v>
      </c>
      <c r="C6" s="74"/>
      <c r="D6" s="745"/>
      <c r="E6" s="745"/>
      <c r="F6" s="745"/>
      <c r="G6" s="745"/>
      <c r="H6" s="745"/>
      <c r="I6" s="745"/>
      <c r="J6" s="745"/>
      <c r="K6" s="745"/>
      <c r="L6" s="745"/>
      <c r="M6" s="745"/>
      <c r="N6" s="745"/>
    </row>
    <row r="7" spans="1:17" x14ac:dyDescent="0.25">
      <c r="A7" s="58"/>
      <c r="B7" s="16"/>
      <c r="C7" s="16"/>
      <c r="D7" s="746"/>
      <c r="E7" s="746"/>
      <c r="F7" s="746"/>
      <c r="G7" s="746"/>
      <c r="H7" s="746"/>
      <c r="I7" s="746"/>
      <c r="J7" s="746"/>
      <c r="K7" s="746"/>
      <c r="L7" s="746"/>
      <c r="M7" s="746"/>
      <c r="N7" s="746"/>
    </row>
    <row r="8" spans="1:17" ht="15.75" thickBot="1" x14ac:dyDescent="0.3">
      <c r="A8" s="91" t="s">
        <v>0</v>
      </c>
      <c r="B8" s="91" t="s">
        <v>1</v>
      </c>
      <c r="C8" s="91" t="s">
        <v>406</v>
      </c>
      <c r="D8" s="91">
        <v>45340</v>
      </c>
      <c r="E8" s="91">
        <v>45361</v>
      </c>
      <c r="F8" s="91">
        <v>45403</v>
      </c>
      <c r="G8" s="91">
        <v>45458</v>
      </c>
      <c r="H8" s="91">
        <v>45500</v>
      </c>
      <c r="I8" s="91">
        <v>45550</v>
      </c>
      <c r="J8" s="91">
        <v>45584</v>
      </c>
      <c r="K8" s="91">
        <v>45613</v>
      </c>
      <c r="L8" s="91" t="s">
        <v>2</v>
      </c>
    </row>
    <row r="9" spans="1:17" ht="15.75" thickBot="1" x14ac:dyDescent="0.3">
      <c r="A9" s="483">
        <v>26</v>
      </c>
      <c r="B9" s="731" t="s">
        <v>493</v>
      </c>
      <c r="C9" s="732">
        <v>2305</v>
      </c>
      <c r="D9" s="733"/>
      <c r="E9" s="733"/>
      <c r="F9" s="733"/>
      <c r="G9" s="733">
        <v>272</v>
      </c>
      <c r="H9" s="733"/>
      <c r="I9" s="733">
        <v>267</v>
      </c>
      <c r="J9" s="733">
        <v>267</v>
      </c>
      <c r="K9" s="733">
        <v>275</v>
      </c>
      <c r="L9" s="454">
        <f t="shared" ref="L9:L46" si="0">(LARGE(D9:K9,1)+LARGE(D9:K9,2)+LARGE(D9:K9,3))</f>
        <v>814</v>
      </c>
    </row>
    <row r="10" spans="1:17" ht="15.75" thickBot="1" x14ac:dyDescent="0.3">
      <c r="A10" s="131">
        <v>1</v>
      </c>
      <c r="B10" s="728" t="s">
        <v>72</v>
      </c>
      <c r="C10" s="729">
        <v>1927</v>
      </c>
      <c r="D10" s="94">
        <v>259</v>
      </c>
      <c r="E10" s="94">
        <v>264</v>
      </c>
      <c r="F10" s="94">
        <v>234</v>
      </c>
      <c r="G10" s="94">
        <v>269</v>
      </c>
      <c r="H10" s="94">
        <v>250</v>
      </c>
      <c r="I10" s="94">
        <v>268</v>
      </c>
      <c r="J10" s="94">
        <v>264</v>
      </c>
      <c r="K10" s="94"/>
      <c r="L10" s="454">
        <f t="shared" si="0"/>
        <v>801</v>
      </c>
    </row>
    <row r="11" spans="1:17" ht="15.75" thickBot="1" x14ac:dyDescent="0.3">
      <c r="A11" s="84">
        <v>2</v>
      </c>
      <c r="B11" s="190" t="s">
        <v>152</v>
      </c>
      <c r="C11" s="118">
        <v>3239</v>
      </c>
      <c r="D11" s="112">
        <v>269</v>
      </c>
      <c r="E11" s="112">
        <v>257</v>
      </c>
      <c r="F11" s="112"/>
      <c r="G11" s="730"/>
      <c r="H11" s="453"/>
      <c r="I11" s="453">
        <v>250</v>
      </c>
      <c r="J11" s="453"/>
      <c r="K11" s="453">
        <v>235</v>
      </c>
      <c r="L11" s="454">
        <f t="shared" si="0"/>
        <v>776</v>
      </c>
    </row>
    <row r="12" spans="1:17" ht="15.75" thickBot="1" x14ac:dyDescent="0.3">
      <c r="A12" s="80">
        <v>4</v>
      </c>
      <c r="B12" s="76" t="s">
        <v>199</v>
      </c>
      <c r="C12" s="148">
        <v>2348</v>
      </c>
      <c r="D12" s="90"/>
      <c r="E12" s="96"/>
      <c r="F12" s="90">
        <v>248</v>
      </c>
      <c r="G12" s="90">
        <v>252</v>
      </c>
      <c r="H12" s="82"/>
      <c r="I12" s="82">
        <v>261</v>
      </c>
      <c r="J12" s="82"/>
      <c r="K12" s="82">
        <v>262</v>
      </c>
      <c r="L12" s="454">
        <f t="shared" si="0"/>
        <v>775</v>
      </c>
    </row>
    <row r="13" spans="1:17" ht="15.75" thickBot="1" x14ac:dyDescent="0.3">
      <c r="A13" s="84">
        <v>3</v>
      </c>
      <c r="B13" s="76" t="s">
        <v>96</v>
      </c>
      <c r="C13" s="148">
        <v>4011</v>
      </c>
      <c r="D13" s="96">
        <v>225</v>
      </c>
      <c r="E13" s="96"/>
      <c r="F13" s="96">
        <v>255</v>
      </c>
      <c r="G13" s="96">
        <v>256</v>
      </c>
      <c r="H13" s="94"/>
      <c r="I13" s="94">
        <v>260</v>
      </c>
      <c r="J13" s="94"/>
      <c r="K13" s="94"/>
      <c r="L13" s="454">
        <f t="shared" si="0"/>
        <v>771</v>
      </c>
    </row>
    <row r="14" spans="1:17" ht="15.75" thickBot="1" x14ac:dyDescent="0.3">
      <c r="A14" s="80">
        <v>6</v>
      </c>
      <c r="B14" s="97" t="s">
        <v>230</v>
      </c>
      <c r="C14" s="89">
        <v>6610</v>
      </c>
      <c r="D14" s="90"/>
      <c r="E14" s="98"/>
      <c r="F14" s="90">
        <v>240</v>
      </c>
      <c r="G14" s="90">
        <v>194</v>
      </c>
      <c r="H14" s="82">
        <v>212</v>
      </c>
      <c r="I14" s="82">
        <v>247</v>
      </c>
      <c r="J14" s="82">
        <v>193</v>
      </c>
      <c r="K14" s="82">
        <v>265</v>
      </c>
      <c r="L14" s="454">
        <f t="shared" si="0"/>
        <v>752</v>
      </c>
    </row>
    <row r="15" spans="1:17" ht="15.75" thickBot="1" x14ac:dyDescent="0.3">
      <c r="A15" s="84">
        <v>5</v>
      </c>
      <c r="B15" s="76" t="s">
        <v>104</v>
      </c>
      <c r="C15" s="148">
        <v>3702</v>
      </c>
      <c r="D15" s="96"/>
      <c r="E15" s="96">
        <v>200</v>
      </c>
      <c r="F15" s="96">
        <v>245</v>
      </c>
      <c r="G15" s="96">
        <v>193</v>
      </c>
      <c r="H15" s="94">
        <v>189</v>
      </c>
      <c r="I15" s="94">
        <v>234</v>
      </c>
      <c r="J15" s="94"/>
      <c r="K15" s="94">
        <v>232</v>
      </c>
      <c r="L15" s="454">
        <f t="shared" si="0"/>
        <v>711</v>
      </c>
    </row>
    <row r="16" spans="1:17" ht="15.75" thickBot="1" x14ac:dyDescent="0.3">
      <c r="A16" s="80">
        <v>8</v>
      </c>
      <c r="B16" s="97" t="s">
        <v>156</v>
      </c>
      <c r="C16" s="89">
        <v>2262</v>
      </c>
      <c r="D16" s="90">
        <v>201</v>
      </c>
      <c r="E16" s="90"/>
      <c r="F16" s="90">
        <v>223</v>
      </c>
      <c r="G16" s="90">
        <v>211</v>
      </c>
      <c r="H16" s="82"/>
      <c r="I16" s="82">
        <v>242</v>
      </c>
      <c r="J16" s="82"/>
      <c r="K16" s="82"/>
      <c r="L16" s="454">
        <f t="shared" si="0"/>
        <v>676</v>
      </c>
    </row>
    <row r="17" spans="1:12" ht="15.75" thickBot="1" x14ac:dyDescent="0.3">
      <c r="A17" s="84">
        <v>7</v>
      </c>
      <c r="B17" s="76" t="s">
        <v>74</v>
      </c>
      <c r="C17" s="148">
        <v>1932</v>
      </c>
      <c r="D17" s="96">
        <v>213</v>
      </c>
      <c r="E17" s="96">
        <v>220</v>
      </c>
      <c r="F17" s="96">
        <v>221</v>
      </c>
      <c r="G17" s="96"/>
      <c r="H17" s="94"/>
      <c r="I17" s="94"/>
      <c r="J17" s="94"/>
      <c r="K17" s="94"/>
      <c r="L17" s="454">
        <f t="shared" si="0"/>
        <v>654</v>
      </c>
    </row>
    <row r="18" spans="1:12" ht="15.75" thickBot="1" x14ac:dyDescent="0.3">
      <c r="A18" s="80">
        <v>9</v>
      </c>
      <c r="B18" s="76" t="s">
        <v>103</v>
      </c>
      <c r="C18" s="148">
        <v>5711</v>
      </c>
      <c r="D18" s="96">
        <v>221</v>
      </c>
      <c r="E18" s="96">
        <v>158</v>
      </c>
      <c r="F18" s="96"/>
      <c r="G18" s="96"/>
      <c r="H18" s="94">
        <v>131</v>
      </c>
      <c r="I18" s="94">
        <v>217</v>
      </c>
      <c r="J18" s="94"/>
      <c r="K18" s="94"/>
      <c r="L18" s="454">
        <f t="shared" si="0"/>
        <v>596</v>
      </c>
    </row>
    <row r="19" spans="1:12" ht="15.75" thickBot="1" x14ac:dyDescent="0.3">
      <c r="A19" s="84">
        <v>10</v>
      </c>
      <c r="B19" s="283" t="s">
        <v>153</v>
      </c>
      <c r="C19" s="228">
        <v>2078</v>
      </c>
      <c r="D19" s="96">
        <v>265</v>
      </c>
      <c r="E19" s="96">
        <v>253</v>
      </c>
      <c r="F19" s="96"/>
      <c r="G19" s="96"/>
      <c r="H19" s="94"/>
      <c r="I19" s="94"/>
      <c r="J19" s="94"/>
      <c r="K19" s="94"/>
      <c r="L19" s="454" t="e">
        <f t="shared" si="0"/>
        <v>#NUM!</v>
      </c>
    </row>
    <row r="20" spans="1:12" ht="15.75" thickBot="1" x14ac:dyDescent="0.3">
      <c r="A20" s="80">
        <v>11</v>
      </c>
      <c r="B20" s="76" t="s">
        <v>148</v>
      </c>
      <c r="C20" s="148">
        <v>2091</v>
      </c>
      <c r="D20" s="96">
        <v>245</v>
      </c>
      <c r="E20" s="96"/>
      <c r="F20" s="96"/>
      <c r="G20" s="96"/>
      <c r="H20" s="94"/>
      <c r="I20" s="94"/>
      <c r="J20" s="94"/>
      <c r="K20" s="94"/>
      <c r="L20" s="454" t="e">
        <f t="shared" si="0"/>
        <v>#NUM!</v>
      </c>
    </row>
    <row r="21" spans="1:12" ht="15.75" thickBot="1" x14ac:dyDescent="0.3">
      <c r="A21" s="84">
        <v>12</v>
      </c>
      <c r="B21" s="76" t="s">
        <v>102</v>
      </c>
      <c r="C21" s="148">
        <v>2464</v>
      </c>
      <c r="D21" s="96">
        <v>245</v>
      </c>
      <c r="E21" s="96"/>
      <c r="F21" s="96"/>
      <c r="G21" s="96"/>
      <c r="H21" s="94"/>
      <c r="I21" s="94">
        <v>231</v>
      </c>
      <c r="J21" s="94"/>
      <c r="K21" s="94"/>
      <c r="L21" s="454" t="e">
        <f t="shared" si="0"/>
        <v>#NUM!</v>
      </c>
    </row>
    <row r="22" spans="1:12" ht="15.75" thickBot="1" x14ac:dyDescent="0.3">
      <c r="A22" s="80">
        <v>13</v>
      </c>
      <c r="B22" s="76" t="s">
        <v>141</v>
      </c>
      <c r="C22" s="148">
        <v>5109</v>
      </c>
      <c r="D22" s="96">
        <v>242</v>
      </c>
      <c r="E22" s="96"/>
      <c r="F22" s="96"/>
      <c r="G22" s="96"/>
      <c r="H22" s="94"/>
      <c r="I22" s="94"/>
      <c r="J22" s="94"/>
      <c r="K22" s="94"/>
      <c r="L22" s="454" t="e">
        <f t="shared" si="0"/>
        <v>#NUM!</v>
      </c>
    </row>
    <row r="23" spans="1:12" ht="15.75" thickBot="1" x14ac:dyDescent="0.3">
      <c r="A23" s="84">
        <v>14</v>
      </c>
      <c r="B23" s="97" t="s">
        <v>154</v>
      </c>
      <c r="C23" s="89">
        <v>2367</v>
      </c>
      <c r="D23" s="90">
        <v>232</v>
      </c>
      <c r="E23" s="98"/>
      <c r="F23" s="90"/>
      <c r="G23" s="90"/>
      <c r="H23" s="82"/>
      <c r="I23" s="82"/>
      <c r="J23" s="82"/>
      <c r="K23" s="82">
        <v>198</v>
      </c>
      <c r="L23" s="454" t="e">
        <f t="shared" si="0"/>
        <v>#NUM!</v>
      </c>
    </row>
    <row r="24" spans="1:12" ht="15.75" thickBot="1" x14ac:dyDescent="0.3">
      <c r="A24" s="80">
        <v>15</v>
      </c>
      <c r="B24" s="76" t="s">
        <v>155</v>
      </c>
      <c r="C24" s="148">
        <v>2188</v>
      </c>
      <c r="D24" s="96">
        <v>219</v>
      </c>
      <c r="E24" s="96"/>
      <c r="F24" s="96"/>
      <c r="G24" s="96">
        <v>193</v>
      </c>
      <c r="H24" s="94"/>
      <c r="I24" s="94"/>
      <c r="J24" s="94"/>
      <c r="K24" s="94"/>
      <c r="L24" s="454" t="e">
        <f t="shared" si="0"/>
        <v>#NUM!</v>
      </c>
    </row>
    <row r="25" spans="1:12" ht="15.75" thickBot="1" x14ac:dyDescent="0.3">
      <c r="A25" s="84">
        <v>16</v>
      </c>
      <c r="B25" s="97" t="s">
        <v>157</v>
      </c>
      <c r="C25" s="89">
        <v>2013</v>
      </c>
      <c r="D25" s="90">
        <v>195</v>
      </c>
      <c r="E25" s="90"/>
      <c r="F25" s="90"/>
      <c r="G25" s="97"/>
      <c r="H25" s="411"/>
      <c r="I25" s="411"/>
      <c r="J25" s="411"/>
      <c r="K25" s="411"/>
      <c r="L25" s="454" t="e">
        <f t="shared" si="0"/>
        <v>#NUM!</v>
      </c>
    </row>
    <row r="26" spans="1:12" ht="15.75" thickBot="1" x14ac:dyDescent="0.3">
      <c r="A26" s="80">
        <v>17</v>
      </c>
      <c r="B26" s="97" t="s">
        <v>158</v>
      </c>
      <c r="C26" s="89">
        <v>1742</v>
      </c>
      <c r="D26" s="90">
        <v>176</v>
      </c>
      <c r="E26" s="98"/>
      <c r="F26" s="90"/>
      <c r="G26" s="90"/>
      <c r="H26" s="82"/>
      <c r="I26" s="82"/>
      <c r="J26" s="82"/>
      <c r="K26" s="82"/>
      <c r="L26" s="454" t="e">
        <f t="shared" si="0"/>
        <v>#NUM!</v>
      </c>
    </row>
    <row r="27" spans="1:12" ht="15.75" thickBot="1" x14ac:dyDescent="0.3">
      <c r="A27" s="84">
        <v>18</v>
      </c>
      <c r="B27" s="76" t="s">
        <v>159</v>
      </c>
      <c r="C27" s="148">
        <v>1860</v>
      </c>
      <c r="D27" s="96">
        <v>166</v>
      </c>
      <c r="E27" s="96"/>
      <c r="F27" s="96"/>
      <c r="G27" s="96"/>
      <c r="H27" s="94"/>
      <c r="I27" s="94"/>
      <c r="J27" s="94"/>
      <c r="K27" s="94"/>
      <c r="L27" s="454" t="e">
        <f t="shared" si="0"/>
        <v>#NUM!</v>
      </c>
    </row>
    <row r="28" spans="1:12" ht="15.75" thickBot="1" x14ac:dyDescent="0.3">
      <c r="A28" s="80">
        <v>19</v>
      </c>
      <c r="B28" s="97" t="s">
        <v>160</v>
      </c>
      <c r="C28" s="89">
        <v>3891</v>
      </c>
      <c r="D28" s="90">
        <v>164</v>
      </c>
      <c r="E28" s="98"/>
      <c r="F28" s="90"/>
      <c r="G28" s="90"/>
      <c r="H28" s="82"/>
      <c r="I28" s="82"/>
      <c r="J28" s="82">
        <v>168</v>
      </c>
      <c r="K28" s="82"/>
      <c r="L28" s="454" t="e">
        <f t="shared" si="0"/>
        <v>#NUM!</v>
      </c>
    </row>
    <row r="29" spans="1:12" ht="15.75" thickBot="1" x14ac:dyDescent="0.3">
      <c r="A29" s="84">
        <v>20</v>
      </c>
      <c r="B29" s="76" t="s">
        <v>195</v>
      </c>
      <c r="C29" s="148">
        <v>5889</v>
      </c>
      <c r="D29" s="96"/>
      <c r="E29" s="96">
        <v>236</v>
      </c>
      <c r="F29" s="96"/>
      <c r="G29" s="96"/>
      <c r="H29" s="94"/>
      <c r="I29" s="94"/>
      <c r="J29" s="94"/>
      <c r="K29" s="94"/>
      <c r="L29" s="454" t="e">
        <f t="shared" si="0"/>
        <v>#NUM!</v>
      </c>
    </row>
    <row r="30" spans="1:12" ht="15.75" thickBot="1" x14ac:dyDescent="0.3">
      <c r="A30" s="80">
        <v>21</v>
      </c>
      <c r="B30" s="76" t="s">
        <v>40</v>
      </c>
      <c r="C30" s="148">
        <v>2157</v>
      </c>
      <c r="D30" s="96"/>
      <c r="E30" s="96">
        <v>220</v>
      </c>
      <c r="F30" s="96"/>
      <c r="G30" s="96"/>
      <c r="H30" s="94"/>
      <c r="I30" s="94">
        <v>204</v>
      </c>
      <c r="J30" s="94"/>
      <c r="K30" s="94"/>
      <c r="L30" s="454" t="e">
        <f t="shared" si="0"/>
        <v>#NUM!</v>
      </c>
    </row>
    <row r="31" spans="1:12" ht="15.75" thickBot="1" x14ac:dyDescent="0.3">
      <c r="A31" s="84">
        <v>22</v>
      </c>
      <c r="B31" s="76" t="s">
        <v>196</v>
      </c>
      <c r="C31" s="148">
        <v>4050</v>
      </c>
      <c r="D31" s="96"/>
      <c r="E31" s="96">
        <v>26</v>
      </c>
      <c r="F31" s="96"/>
      <c r="G31" s="96"/>
      <c r="H31" s="94"/>
      <c r="I31" s="94"/>
      <c r="J31" s="94"/>
      <c r="K31" s="94"/>
      <c r="L31" s="454" t="e">
        <f t="shared" si="0"/>
        <v>#NUM!</v>
      </c>
    </row>
    <row r="32" spans="1:12" ht="15.75" thickBot="1" x14ac:dyDescent="0.3">
      <c r="A32" s="80">
        <v>23</v>
      </c>
      <c r="B32" s="76" t="s">
        <v>307</v>
      </c>
      <c r="C32" s="148">
        <v>6612</v>
      </c>
      <c r="D32" s="96"/>
      <c r="E32" s="96"/>
      <c r="F32" s="96">
        <v>193</v>
      </c>
      <c r="G32" s="96"/>
      <c r="H32" s="94"/>
      <c r="I32" s="94"/>
      <c r="J32" s="94"/>
      <c r="K32" s="94"/>
      <c r="L32" s="454" t="e">
        <f t="shared" si="0"/>
        <v>#NUM!</v>
      </c>
    </row>
    <row r="33" spans="1:12" ht="15.75" thickBot="1" x14ac:dyDescent="0.3">
      <c r="A33" s="84">
        <v>24</v>
      </c>
      <c r="B33" s="76" t="s">
        <v>419</v>
      </c>
      <c r="C33" s="148">
        <v>2063</v>
      </c>
      <c r="D33" s="96"/>
      <c r="E33" s="96"/>
      <c r="F33" s="96">
        <v>157</v>
      </c>
      <c r="G33" s="96"/>
      <c r="H33" s="94"/>
      <c r="I33" s="94"/>
      <c r="J33" s="94"/>
      <c r="K33" s="94">
        <v>177</v>
      </c>
      <c r="L33" s="454" t="e">
        <f t="shared" si="0"/>
        <v>#NUM!</v>
      </c>
    </row>
    <row r="34" spans="1:12" ht="15.75" thickBot="1" x14ac:dyDescent="0.3">
      <c r="A34" s="80">
        <v>25</v>
      </c>
      <c r="B34" s="97" t="s">
        <v>420</v>
      </c>
      <c r="C34" s="89">
        <v>2242</v>
      </c>
      <c r="D34" s="90"/>
      <c r="E34" s="90"/>
      <c r="F34" s="90">
        <v>116</v>
      </c>
      <c r="G34" s="98"/>
      <c r="H34" s="412"/>
      <c r="I34" s="412"/>
      <c r="J34" s="412"/>
      <c r="K34" s="412"/>
      <c r="L34" s="454" t="e">
        <f t="shared" si="0"/>
        <v>#NUM!</v>
      </c>
    </row>
    <row r="35" spans="1:12" ht="15.75" thickBot="1" x14ac:dyDescent="0.3">
      <c r="A35" s="84">
        <v>27</v>
      </c>
      <c r="B35" s="283" t="s">
        <v>318</v>
      </c>
      <c r="C35" s="228">
        <v>5679</v>
      </c>
      <c r="D35" s="96"/>
      <c r="E35" s="96"/>
      <c r="F35" s="96"/>
      <c r="G35" s="96">
        <v>187</v>
      </c>
      <c r="H35" s="94"/>
      <c r="I35" s="94"/>
      <c r="J35" s="94"/>
      <c r="K35" s="94"/>
      <c r="L35" s="454" t="e">
        <f t="shared" si="0"/>
        <v>#NUM!</v>
      </c>
    </row>
    <row r="36" spans="1:12" ht="15.75" thickBot="1" x14ac:dyDescent="0.3">
      <c r="A36" s="80">
        <v>28</v>
      </c>
      <c r="B36" s="97" t="s">
        <v>83</v>
      </c>
      <c r="C36" s="89">
        <v>3892</v>
      </c>
      <c r="D36" s="90"/>
      <c r="E36" s="90"/>
      <c r="F36" s="90"/>
      <c r="G36" s="90">
        <v>143</v>
      </c>
      <c r="H36" s="82"/>
      <c r="I36" s="82"/>
      <c r="J36" s="82"/>
      <c r="K36" s="82"/>
      <c r="L36" s="454" t="e">
        <f t="shared" si="0"/>
        <v>#NUM!</v>
      </c>
    </row>
    <row r="37" spans="1:12" ht="15.75" thickBot="1" x14ac:dyDescent="0.3">
      <c r="A37" s="84">
        <v>29</v>
      </c>
      <c r="B37" s="76" t="s">
        <v>565</v>
      </c>
      <c r="C37" s="148">
        <v>1743</v>
      </c>
      <c r="D37" s="96"/>
      <c r="E37" s="96"/>
      <c r="F37" s="96"/>
      <c r="G37" s="96"/>
      <c r="H37" s="94">
        <v>210</v>
      </c>
      <c r="I37" s="94"/>
      <c r="J37" s="94"/>
      <c r="K37" s="94"/>
      <c r="L37" s="454" t="e">
        <f t="shared" si="0"/>
        <v>#NUM!</v>
      </c>
    </row>
    <row r="38" spans="1:12" ht="15.75" thickBot="1" x14ac:dyDescent="0.3">
      <c r="A38" s="80">
        <v>30</v>
      </c>
      <c r="B38" s="76" t="s">
        <v>606</v>
      </c>
      <c r="C38" s="148">
        <v>1882</v>
      </c>
      <c r="D38" s="96"/>
      <c r="E38" s="96"/>
      <c r="F38" s="96"/>
      <c r="G38" s="96"/>
      <c r="H38" s="94">
        <v>155</v>
      </c>
      <c r="I38" s="94"/>
      <c r="J38" s="94"/>
      <c r="K38" s="94"/>
      <c r="L38" s="454" t="e">
        <f t="shared" si="0"/>
        <v>#NUM!</v>
      </c>
    </row>
    <row r="39" spans="1:12" ht="15.75" thickBot="1" x14ac:dyDescent="0.3">
      <c r="A39" s="84">
        <v>31</v>
      </c>
      <c r="B39" s="76" t="s">
        <v>607</v>
      </c>
      <c r="C39" s="148">
        <v>1675</v>
      </c>
      <c r="D39" s="96"/>
      <c r="E39" s="96"/>
      <c r="F39" s="96"/>
      <c r="G39" s="96"/>
      <c r="H39" s="94">
        <v>65</v>
      </c>
      <c r="I39" s="94"/>
      <c r="J39" s="94"/>
      <c r="K39" s="94"/>
      <c r="L39" s="454" t="e">
        <f t="shared" si="0"/>
        <v>#NUM!</v>
      </c>
    </row>
    <row r="40" spans="1:12" ht="15.75" thickBot="1" x14ac:dyDescent="0.3">
      <c r="A40" s="80">
        <v>32</v>
      </c>
      <c r="B40" s="76" t="s">
        <v>608</v>
      </c>
      <c r="C40" s="148">
        <v>1992</v>
      </c>
      <c r="D40" s="96"/>
      <c r="E40" s="96"/>
      <c r="F40" s="96"/>
      <c r="G40" s="96"/>
      <c r="H40" s="94">
        <v>40</v>
      </c>
      <c r="I40" s="94"/>
      <c r="J40" s="94"/>
      <c r="K40" s="94"/>
      <c r="L40" s="454" t="e">
        <f t="shared" si="0"/>
        <v>#NUM!</v>
      </c>
    </row>
    <row r="41" spans="1:12" ht="15.75" thickBot="1" x14ac:dyDescent="0.3">
      <c r="A41" s="84">
        <v>33</v>
      </c>
      <c r="B41" s="76" t="s">
        <v>440</v>
      </c>
      <c r="C41" s="148">
        <v>6638</v>
      </c>
      <c r="D41" s="96"/>
      <c r="E41" s="96"/>
      <c r="F41" s="96"/>
      <c r="G41" s="99"/>
      <c r="H41" s="413"/>
      <c r="I41" s="94">
        <v>217</v>
      </c>
      <c r="J41" s="94">
        <v>189</v>
      </c>
      <c r="K41" s="94"/>
      <c r="L41" s="454" t="e">
        <f t="shared" si="0"/>
        <v>#NUM!</v>
      </c>
    </row>
    <row r="42" spans="1:12" ht="15.75" thickBot="1" x14ac:dyDescent="0.3">
      <c r="A42" s="80">
        <v>34</v>
      </c>
      <c r="B42" s="76" t="s">
        <v>84</v>
      </c>
      <c r="C42" s="148">
        <v>1803</v>
      </c>
      <c r="D42" s="96"/>
      <c r="E42" s="96"/>
      <c r="F42" s="96"/>
      <c r="G42" s="96"/>
      <c r="H42" s="94"/>
      <c r="I42" s="94"/>
      <c r="J42" s="94"/>
      <c r="K42" s="94"/>
      <c r="L42" s="454" t="e">
        <f t="shared" si="0"/>
        <v>#NUM!</v>
      </c>
    </row>
    <row r="43" spans="1:12" ht="15.75" thickBot="1" x14ac:dyDescent="0.3">
      <c r="A43" s="84">
        <v>35</v>
      </c>
      <c r="B43" s="97" t="s">
        <v>718</v>
      </c>
      <c r="C43" s="89">
        <v>1667</v>
      </c>
      <c r="D43" s="90"/>
      <c r="E43" s="90"/>
      <c r="F43" s="90"/>
      <c r="G43" s="90"/>
      <c r="H43" s="82"/>
      <c r="I43" s="82"/>
      <c r="J43" s="82">
        <v>201</v>
      </c>
      <c r="K43" s="82"/>
      <c r="L43" s="454" t="e">
        <f t="shared" si="0"/>
        <v>#NUM!</v>
      </c>
    </row>
    <row r="44" spans="1:12" ht="15.75" thickBot="1" x14ac:dyDescent="0.3">
      <c r="A44" s="80">
        <v>36</v>
      </c>
      <c r="B44" s="76" t="s">
        <v>184</v>
      </c>
      <c r="C44" s="148">
        <v>1763</v>
      </c>
      <c r="D44" s="96"/>
      <c r="E44" s="96"/>
      <c r="F44" s="96"/>
      <c r="G44" s="96"/>
      <c r="H44" s="94"/>
      <c r="I44" s="94"/>
      <c r="J44" s="94">
        <v>115</v>
      </c>
      <c r="K44" s="94"/>
      <c r="L44" s="454" t="e">
        <f t="shared" si="0"/>
        <v>#NUM!</v>
      </c>
    </row>
    <row r="45" spans="1:12" ht="15.75" thickBot="1" x14ac:dyDescent="0.3">
      <c r="A45" s="84">
        <v>37</v>
      </c>
      <c r="B45" s="76" t="s">
        <v>375</v>
      </c>
      <c r="C45" s="148">
        <v>1783</v>
      </c>
      <c r="D45" s="96"/>
      <c r="E45" s="96"/>
      <c r="F45" s="96"/>
      <c r="G45" s="96"/>
      <c r="H45" s="94"/>
      <c r="I45" s="94"/>
      <c r="J45" s="94">
        <v>101</v>
      </c>
      <c r="K45" s="94"/>
      <c r="L45" s="454" t="e">
        <f t="shared" si="0"/>
        <v>#NUM!</v>
      </c>
    </row>
    <row r="46" spans="1:12" x14ac:dyDescent="0.25">
      <c r="A46" s="84">
        <v>38</v>
      </c>
      <c r="B46" s="76" t="s">
        <v>743</v>
      </c>
      <c r="C46" s="148">
        <v>5740</v>
      </c>
      <c r="D46" s="96"/>
      <c r="E46" s="96"/>
      <c r="F46" s="96"/>
      <c r="G46" s="96"/>
      <c r="H46" s="94"/>
      <c r="I46" s="94"/>
      <c r="J46" s="94">
        <v>79</v>
      </c>
      <c r="K46" s="94"/>
      <c r="L46" s="454" t="e">
        <f t="shared" si="0"/>
        <v>#NUM!</v>
      </c>
    </row>
  </sheetData>
  <sortState xmlns:xlrd2="http://schemas.microsoft.com/office/spreadsheetml/2017/richdata2" ref="A9:L18">
    <sortCondition descending="1" ref="L9:L18"/>
  </sortState>
  <mergeCells count="3">
    <mergeCell ref="A1:B3"/>
    <mergeCell ref="D1:N7"/>
    <mergeCell ref="A4:B4"/>
  </mergeCells>
  <pageMargins left="0.7" right="0.7" top="0.75" bottom="0.75" header="0.3" footer="0.3"/>
  <pageSetup paperSize="9" scale="63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33CC"/>
    <pageSetUpPr fitToPage="1"/>
  </sheetPr>
  <dimension ref="A1:K25"/>
  <sheetViews>
    <sheetView zoomScaleNormal="100" workbookViewId="0">
      <selection activeCell="K13" sqref="K13"/>
    </sheetView>
  </sheetViews>
  <sheetFormatPr baseColWidth="10" defaultRowHeight="15" x14ac:dyDescent="0.25"/>
  <cols>
    <col min="1" max="1" width="6.85546875" customWidth="1"/>
    <col min="2" max="2" width="51.85546875" customWidth="1"/>
    <col min="3" max="3" width="10.7109375" hidden="1" customWidth="1"/>
    <col min="4" max="8" width="10.140625" customWidth="1"/>
    <col min="9" max="9" width="11.42578125" style="9"/>
  </cols>
  <sheetData>
    <row r="1" spans="1:11" ht="26.25" x14ac:dyDescent="0.25">
      <c r="A1" s="750" t="s">
        <v>68</v>
      </c>
      <c r="B1" s="750"/>
      <c r="C1" s="365"/>
      <c r="D1" s="745"/>
      <c r="E1" s="745"/>
      <c r="F1" s="745"/>
      <c r="G1" s="745"/>
      <c r="H1" s="745"/>
    </row>
    <row r="2" spans="1:11" ht="21" customHeight="1" x14ac:dyDescent="0.25">
      <c r="A2" s="750"/>
      <c r="B2" s="750"/>
      <c r="C2" s="365"/>
      <c r="D2" s="745"/>
      <c r="E2" s="745"/>
      <c r="F2" s="745"/>
      <c r="G2" s="745"/>
      <c r="H2" s="745"/>
    </row>
    <row r="3" spans="1:11" ht="12" customHeight="1" x14ac:dyDescent="0.25">
      <c r="A3" s="750"/>
      <c r="B3" s="750"/>
      <c r="C3" s="365"/>
      <c r="D3" s="745"/>
      <c r="E3" s="745"/>
      <c r="F3" s="745"/>
      <c r="G3" s="745"/>
      <c r="H3" s="745"/>
      <c r="I3" s="16"/>
      <c r="J3" s="16"/>
      <c r="K3" s="16"/>
    </row>
    <row r="4" spans="1:11" ht="26.25" x14ac:dyDescent="0.25">
      <c r="A4" s="751" t="s">
        <v>57</v>
      </c>
      <c r="B4" s="751"/>
      <c r="C4" s="366"/>
      <c r="D4" s="745"/>
      <c r="E4" s="745"/>
      <c r="F4" s="745"/>
      <c r="G4" s="745"/>
      <c r="H4" s="745"/>
    </row>
    <row r="5" spans="1:11" x14ac:dyDescent="0.25">
      <c r="A5" s="752" t="s">
        <v>50</v>
      </c>
      <c r="B5" s="752"/>
      <c r="C5" s="367"/>
      <c r="D5" s="745"/>
      <c r="E5" s="745"/>
      <c r="F5" s="745"/>
      <c r="G5" s="745"/>
      <c r="H5" s="745"/>
    </row>
    <row r="6" spans="1:11" x14ac:dyDescent="0.25">
      <c r="A6" s="753" t="s">
        <v>51</v>
      </c>
      <c r="B6" s="753"/>
      <c r="C6" s="352"/>
      <c r="D6" s="745"/>
      <c r="E6" s="745"/>
      <c r="F6" s="745"/>
      <c r="G6" s="745"/>
      <c r="H6" s="745"/>
    </row>
    <row r="7" spans="1:11" x14ac:dyDescent="0.25">
      <c r="A7" s="754"/>
      <c r="B7" s="754"/>
      <c r="C7" s="374"/>
      <c r="D7" s="746"/>
      <c r="E7" s="746"/>
      <c r="F7" s="746"/>
      <c r="G7" s="746"/>
      <c r="H7" s="746"/>
    </row>
    <row r="8" spans="1:11" ht="15.75" thickBot="1" x14ac:dyDescent="0.3">
      <c r="A8" s="352"/>
      <c r="B8" s="352"/>
      <c r="C8" s="352"/>
      <c r="H8" s="130" t="s">
        <v>514</v>
      </c>
    </row>
    <row r="9" spans="1:11" ht="15.75" thickBot="1" x14ac:dyDescent="0.3">
      <c r="A9" s="123" t="s">
        <v>0</v>
      </c>
      <c r="B9" s="124" t="s">
        <v>1</v>
      </c>
      <c r="C9" s="124" t="s">
        <v>406</v>
      </c>
      <c r="D9" s="125">
        <v>45332</v>
      </c>
      <c r="E9" s="125">
        <v>45375</v>
      </c>
      <c r="F9" s="125">
        <v>45458</v>
      </c>
      <c r="G9" s="125">
        <v>45472</v>
      </c>
      <c r="H9" s="125">
        <v>45480</v>
      </c>
      <c r="I9" s="126" t="s">
        <v>2</v>
      </c>
    </row>
    <row r="10" spans="1:11" x14ac:dyDescent="0.25">
      <c r="A10" s="329">
        <v>1</v>
      </c>
      <c r="B10" s="63" t="s">
        <v>454</v>
      </c>
      <c r="C10" s="406">
        <v>1929</v>
      </c>
      <c r="D10" s="445"/>
      <c r="E10" s="330"/>
      <c r="F10" s="330">
        <v>537</v>
      </c>
      <c r="G10" s="330">
        <v>541</v>
      </c>
      <c r="H10" s="483">
        <v>526</v>
      </c>
      <c r="I10" s="82">
        <f t="shared" ref="I10:I25" si="0">(LARGE(D10:H10,1)+LARGE(D10:H10,2)+LARGE(D10:H10,3))</f>
        <v>1604</v>
      </c>
    </row>
    <row r="11" spans="1:11" x14ac:dyDescent="0.25">
      <c r="A11" s="80">
        <v>2</v>
      </c>
      <c r="B11" s="481" t="s">
        <v>147</v>
      </c>
      <c r="C11" s="482">
        <v>2590</v>
      </c>
      <c r="D11" s="82">
        <v>425</v>
      </c>
      <c r="E11" s="93">
        <v>493</v>
      </c>
      <c r="F11" s="93">
        <v>471</v>
      </c>
      <c r="G11" s="93">
        <v>421</v>
      </c>
      <c r="H11" s="93"/>
      <c r="I11" s="82">
        <f t="shared" si="0"/>
        <v>1389</v>
      </c>
    </row>
    <row r="12" spans="1:11" x14ac:dyDescent="0.25">
      <c r="A12" s="80">
        <v>3</v>
      </c>
      <c r="B12" s="85" t="s">
        <v>255</v>
      </c>
      <c r="C12" s="404">
        <v>2576</v>
      </c>
      <c r="D12" s="90"/>
      <c r="E12" s="27">
        <v>443</v>
      </c>
      <c r="F12" s="27"/>
      <c r="G12" s="27">
        <v>474</v>
      </c>
      <c r="H12" s="93">
        <v>472</v>
      </c>
      <c r="I12" s="82">
        <f t="shared" si="0"/>
        <v>1389</v>
      </c>
    </row>
    <row r="13" spans="1:11" x14ac:dyDescent="0.25">
      <c r="A13" s="80">
        <v>4</v>
      </c>
      <c r="B13" s="89" t="s">
        <v>149</v>
      </c>
      <c r="C13" s="403">
        <v>1932</v>
      </c>
      <c r="D13" s="90">
        <v>411</v>
      </c>
      <c r="E13" s="90">
        <v>455</v>
      </c>
      <c r="F13" s="90">
        <v>472</v>
      </c>
      <c r="G13" s="90"/>
      <c r="H13" s="82"/>
      <c r="I13" s="82">
        <f t="shared" si="0"/>
        <v>1338</v>
      </c>
    </row>
    <row r="14" spans="1:11" x14ac:dyDescent="0.25">
      <c r="A14" s="80">
        <v>5</v>
      </c>
      <c r="B14" s="85" t="s">
        <v>109</v>
      </c>
      <c r="C14" s="404">
        <v>3189</v>
      </c>
      <c r="D14" s="90">
        <v>448</v>
      </c>
      <c r="E14" s="90"/>
      <c r="F14" s="90">
        <v>434</v>
      </c>
      <c r="G14" s="90">
        <v>451</v>
      </c>
      <c r="H14" s="82"/>
      <c r="I14" s="82">
        <f t="shared" si="0"/>
        <v>1333</v>
      </c>
    </row>
    <row r="15" spans="1:11" x14ac:dyDescent="0.25">
      <c r="A15" s="80">
        <v>6</v>
      </c>
      <c r="B15" s="26" t="s">
        <v>145</v>
      </c>
      <c r="C15" s="404">
        <v>1701</v>
      </c>
      <c r="D15" s="120">
        <v>456</v>
      </c>
      <c r="E15" s="84">
        <v>423</v>
      </c>
      <c r="F15" s="27"/>
      <c r="G15" s="84"/>
      <c r="H15" s="80"/>
      <c r="I15" s="82" t="e">
        <f t="shared" si="0"/>
        <v>#NUM!</v>
      </c>
    </row>
    <row r="16" spans="1:11" x14ac:dyDescent="0.25">
      <c r="A16" s="80">
        <v>7</v>
      </c>
      <c r="B16" s="89" t="s">
        <v>146</v>
      </c>
      <c r="C16" s="403">
        <v>5654</v>
      </c>
      <c r="D16" s="271">
        <v>428</v>
      </c>
      <c r="E16" s="262">
        <v>398</v>
      </c>
      <c r="F16" s="262"/>
      <c r="G16" s="262"/>
      <c r="H16" s="272"/>
      <c r="I16" s="82" t="e">
        <f t="shared" si="0"/>
        <v>#NUM!</v>
      </c>
    </row>
    <row r="17" spans="1:9" x14ac:dyDescent="0.25">
      <c r="A17" s="80">
        <v>8</v>
      </c>
      <c r="B17" s="89" t="s">
        <v>148</v>
      </c>
      <c r="C17" s="403">
        <v>2091</v>
      </c>
      <c r="D17" s="90">
        <v>424</v>
      </c>
      <c r="E17" s="90"/>
      <c r="F17" s="90"/>
      <c r="G17" s="90">
        <v>322</v>
      </c>
      <c r="H17" s="82"/>
      <c r="I17" s="82" t="e">
        <f t="shared" si="0"/>
        <v>#NUM!</v>
      </c>
    </row>
    <row r="18" spans="1:9" x14ac:dyDescent="0.25">
      <c r="A18" s="80">
        <v>9</v>
      </c>
      <c r="B18" s="85" t="s">
        <v>150</v>
      </c>
      <c r="C18" s="404">
        <v>5711</v>
      </c>
      <c r="D18" s="90">
        <v>391</v>
      </c>
      <c r="E18" s="27">
        <v>372</v>
      </c>
      <c r="F18" s="27"/>
      <c r="G18" s="27"/>
      <c r="H18" s="93"/>
      <c r="I18" s="82" t="e">
        <f t="shared" si="0"/>
        <v>#NUM!</v>
      </c>
    </row>
    <row r="19" spans="1:9" x14ac:dyDescent="0.25">
      <c r="A19" s="80">
        <v>10</v>
      </c>
      <c r="B19" s="85" t="s">
        <v>151</v>
      </c>
      <c r="C19" s="404">
        <v>5475</v>
      </c>
      <c r="D19" s="90">
        <v>172</v>
      </c>
      <c r="E19" s="27"/>
      <c r="F19" s="27"/>
      <c r="G19" s="27"/>
      <c r="H19" s="93"/>
      <c r="I19" s="82" t="e">
        <f t="shared" si="0"/>
        <v>#NUM!</v>
      </c>
    </row>
    <row r="20" spans="1:9" x14ac:dyDescent="0.25">
      <c r="A20" s="84">
        <v>11</v>
      </c>
      <c r="B20" s="286" t="s">
        <v>256</v>
      </c>
      <c r="C20" s="405">
        <v>6516</v>
      </c>
      <c r="D20" s="127"/>
      <c r="E20" s="27">
        <v>424</v>
      </c>
      <c r="F20" s="27"/>
      <c r="G20" s="27"/>
      <c r="H20" s="93"/>
      <c r="I20" s="82" t="e">
        <f t="shared" si="0"/>
        <v>#NUM!</v>
      </c>
    </row>
    <row r="21" spans="1:9" x14ac:dyDescent="0.25">
      <c r="A21" s="128">
        <v>12</v>
      </c>
      <c r="B21" s="85" t="s">
        <v>230</v>
      </c>
      <c r="C21" s="404">
        <v>6610</v>
      </c>
      <c r="D21" s="27"/>
      <c r="E21" s="129">
        <v>415</v>
      </c>
      <c r="F21" s="27"/>
      <c r="G21" s="27">
        <v>414</v>
      </c>
      <c r="H21" s="27"/>
      <c r="I21" s="82" t="e">
        <f t="shared" si="0"/>
        <v>#NUM!</v>
      </c>
    </row>
    <row r="22" spans="1:9" x14ac:dyDescent="0.25">
      <c r="A22" s="84">
        <v>13</v>
      </c>
      <c r="B22" s="326" t="s">
        <v>92</v>
      </c>
      <c r="C22" s="406">
        <v>6566</v>
      </c>
      <c r="D22" s="93"/>
      <c r="E22" s="27">
        <v>212</v>
      </c>
      <c r="F22" s="27"/>
      <c r="G22" s="27"/>
      <c r="H22" s="27"/>
      <c r="I22" s="82" t="e">
        <f t="shared" si="0"/>
        <v>#NUM!</v>
      </c>
    </row>
    <row r="23" spans="1:9" x14ac:dyDescent="0.25">
      <c r="A23" s="84">
        <v>14</v>
      </c>
      <c r="B23" s="26" t="s">
        <v>540</v>
      </c>
      <c r="C23" s="404">
        <v>5507</v>
      </c>
      <c r="D23" s="84"/>
      <c r="E23" s="27"/>
      <c r="F23" s="27">
        <v>284</v>
      </c>
      <c r="G23" s="27"/>
      <c r="H23" s="84"/>
      <c r="I23" s="82" t="e">
        <f t="shared" si="0"/>
        <v>#NUM!</v>
      </c>
    </row>
    <row r="24" spans="1:9" x14ac:dyDescent="0.25">
      <c r="A24" s="84">
        <v>15</v>
      </c>
      <c r="B24" s="26" t="s">
        <v>541</v>
      </c>
      <c r="C24" s="404">
        <v>5795</v>
      </c>
      <c r="D24" s="84"/>
      <c r="E24" s="27"/>
      <c r="F24" s="287">
        <v>184</v>
      </c>
      <c r="G24" s="27"/>
      <c r="H24" s="84"/>
      <c r="I24" s="82" t="e">
        <f t="shared" si="0"/>
        <v>#NUM!</v>
      </c>
    </row>
    <row r="25" spans="1:9" x14ac:dyDescent="0.25">
      <c r="A25" s="84">
        <v>16</v>
      </c>
      <c r="B25" s="26" t="s">
        <v>75</v>
      </c>
      <c r="C25" s="404">
        <v>2594</v>
      </c>
      <c r="D25" s="84"/>
      <c r="E25" s="27"/>
      <c r="F25" s="63"/>
      <c r="G25" s="84"/>
      <c r="H25" s="27">
        <v>414</v>
      </c>
      <c r="I25" s="82" t="e">
        <f t="shared" si="0"/>
        <v>#NUM!</v>
      </c>
    </row>
  </sheetData>
  <sortState xmlns:xlrd2="http://schemas.microsoft.com/office/spreadsheetml/2017/richdata2" ref="B10:I14">
    <sortCondition descending="1" ref="I10:I14"/>
  </sortState>
  <mergeCells count="5">
    <mergeCell ref="A1:B3"/>
    <mergeCell ref="D1:H7"/>
    <mergeCell ref="A4:B4"/>
    <mergeCell ref="A5:B5"/>
    <mergeCell ref="A6:B7"/>
  </mergeCells>
  <pageMargins left="0.70866141732283472" right="0.70866141732283472" top="0.74803149606299213" bottom="0.74803149606299213" header="0.31496062992125984" footer="0.31496062992125984"/>
  <pageSetup paperSize="9" scale="92" fitToHeight="0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99FF99"/>
    <pageSetUpPr fitToPage="1"/>
  </sheetPr>
  <dimension ref="A1:J18"/>
  <sheetViews>
    <sheetView zoomScaleNormal="100" workbookViewId="0">
      <selection activeCell="C1" sqref="C1:C1048576"/>
    </sheetView>
  </sheetViews>
  <sheetFormatPr baseColWidth="10" defaultRowHeight="15" x14ac:dyDescent="0.25"/>
  <cols>
    <col min="1" max="1" width="6.85546875" customWidth="1"/>
    <col min="2" max="2" width="51.85546875" customWidth="1"/>
    <col min="3" max="3" width="9.85546875" hidden="1" customWidth="1"/>
    <col min="4" max="9" width="10.140625" customWidth="1"/>
    <col min="10" max="10" width="11.5703125" customWidth="1"/>
  </cols>
  <sheetData>
    <row r="1" spans="1:10" ht="26.25" x14ac:dyDescent="0.25">
      <c r="A1" s="750" t="s">
        <v>68</v>
      </c>
      <c r="B1" s="750"/>
      <c r="C1" s="365"/>
      <c r="D1" s="745"/>
      <c r="E1" s="745"/>
      <c r="F1" s="745"/>
      <c r="G1" s="745"/>
      <c r="H1" s="745"/>
      <c r="I1" s="745"/>
      <c r="J1" s="745"/>
    </row>
    <row r="2" spans="1:10" ht="21" customHeight="1" x14ac:dyDescent="0.25">
      <c r="A2" s="750"/>
      <c r="B2" s="750"/>
      <c r="C2" s="365"/>
      <c r="D2" s="745"/>
      <c r="E2" s="745"/>
      <c r="F2" s="745"/>
      <c r="G2" s="745"/>
      <c r="H2" s="745"/>
      <c r="I2" s="745"/>
      <c r="J2" s="745"/>
    </row>
    <row r="3" spans="1:10" ht="12" customHeight="1" x14ac:dyDescent="0.25">
      <c r="A3" s="750"/>
      <c r="B3" s="750"/>
      <c r="C3" s="365"/>
      <c r="D3" s="745"/>
      <c r="E3" s="745"/>
      <c r="F3" s="745"/>
      <c r="G3" s="745"/>
      <c r="H3" s="745"/>
      <c r="I3" s="745"/>
      <c r="J3" s="745"/>
    </row>
    <row r="4" spans="1:10" ht="26.25" x14ac:dyDescent="0.25">
      <c r="A4" s="751" t="s">
        <v>58</v>
      </c>
      <c r="B4" s="751"/>
      <c r="C4" s="366"/>
      <c r="D4" s="745"/>
      <c r="E4" s="745"/>
      <c r="F4" s="745"/>
      <c r="G4" s="745"/>
      <c r="H4" s="745"/>
      <c r="I4" s="745"/>
      <c r="J4" s="745"/>
    </row>
    <row r="5" spans="1:10" x14ac:dyDescent="0.25">
      <c r="A5" s="752" t="s">
        <v>50</v>
      </c>
      <c r="B5" s="752"/>
      <c r="C5" s="367"/>
      <c r="D5" s="745"/>
      <c r="E5" s="745"/>
      <c r="F5" s="745"/>
      <c r="G5" s="745"/>
      <c r="H5" s="745"/>
      <c r="I5" s="745"/>
      <c r="J5" s="745"/>
    </row>
    <row r="6" spans="1:10" x14ac:dyDescent="0.25">
      <c r="A6" s="753" t="s">
        <v>51</v>
      </c>
      <c r="B6" s="753"/>
      <c r="C6" s="352"/>
      <c r="D6" s="745"/>
      <c r="E6" s="745"/>
      <c r="F6" s="745"/>
      <c r="G6" s="745"/>
      <c r="H6" s="745"/>
      <c r="I6" s="745"/>
      <c r="J6" s="745"/>
    </row>
    <row r="7" spans="1:10" ht="15.75" thickBot="1" x14ac:dyDescent="0.3">
      <c r="A7" s="754"/>
      <c r="B7" s="754"/>
      <c r="C7" s="374"/>
      <c r="D7" s="746"/>
      <c r="E7" s="746"/>
      <c r="F7" s="746"/>
      <c r="G7" s="746"/>
      <c r="H7" s="746"/>
      <c r="I7" s="746"/>
      <c r="J7" s="746"/>
    </row>
    <row r="8" spans="1:10" ht="15.75" thickBot="1" x14ac:dyDescent="0.3">
      <c r="A8" s="624" t="s">
        <v>0</v>
      </c>
      <c r="B8" s="625" t="s">
        <v>1</v>
      </c>
      <c r="C8" s="625" t="s">
        <v>406</v>
      </c>
      <c r="D8" s="625">
        <v>45360</v>
      </c>
      <c r="E8" s="626">
        <v>45466</v>
      </c>
      <c r="F8" s="627">
        <v>45599</v>
      </c>
      <c r="G8" s="626">
        <v>45626</v>
      </c>
      <c r="H8" s="626"/>
      <c r="I8" s="626"/>
      <c r="J8" s="628" t="s">
        <v>2</v>
      </c>
    </row>
    <row r="9" spans="1:10" x14ac:dyDescent="0.25">
      <c r="A9" s="591">
        <v>1</v>
      </c>
      <c r="B9" s="629" t="s">
        <v>193</v>
      </c>
      <c r="C9" s="630">
        <v>2149</v>
      </c>
      <c r="D9" s="324">
        <v>478</v>
      </c>
      <c r="E9" s="324"/>
      <c r="F9" s="324"/>
      <c r="G9" s="324"/>
      <c r="H9" s="324"/>
      <c r="I9" s="324"/>
      <c r="J9" s="611" t="e">
        <f t="shared" ref="J9:J18" si="0">(LARGE(D9:I9,1)+LARGE(D9:I9,2)+LARGE(D9:I9,3))</f>
        <v>#NUM!</v>
      </c>
    </row>
    <row r="10" spans="1:10" x14ac:dyDescent="0.25">
      <c r="A10" s="331">
        <v>2</v>
      </c>
      <c r="B10" s="332" t="s">
        <v>72</v>
      </c>
      <c r="C10" s="408">
        <v>1927</v>
      </c>
      <c r="D10" s="131">
        <v>475</v>
      </c>
      <c r="E10" s="93"/>
      <c r="F10" s="93"/>
      <c r="G10" s="93">
        <v>501</v>
      </c>
      <c r="H10" s="93"/>
      <c r="I10" s="93"/>
      <c r="J10" s="278" t="e">
        <f t="shared" si="0"/>
        <v>#NUM!</v>
      </c>
    </row>
    <row r="11" spans="1:10" x14ac:dyDescent="0.25">
      <c r="A11" s="132">
        <v>3</v>
      </c>
      <c r="B11" s="133" t="s">
        <v>194</v>
      </c>
      <c r="C11" s="410">
        <v>2437</v>
      </c>
      <c r="D11" s="27">
        <v>66</v>
      </c>
      <c r="E11" s="27"/>
      <c r="F11" s="27"/>
      <c r="G11" s="27"/>
      <c r="H11" s="90"/>
      <c r="I11" s="90"/>
      <c r="J11" s="134" t="e">
        <f t="shared" si="0"/>
        <v>#NUM!</v>
      </c>
    </row>
    <row r="12" spans="1:10" x14ac:dyDescent="0.25">
      <c r="A12" s="132">
        <v>4</v>
      </c>
      <c r="B12" s="133" t="s">
        <v>40</v>
      </c>
      <c r="C12" s="410">
        <v>2157</v>
      </c>
      <c r="D12" s="27"/>
      <c r="E12" s="27">
        <v>487</v>
      </c>
      <c r="F12" s="27"/>
      <c r="G12" s="27"/>
      <c r="H12" s="27"/>
      <c r="I12" s="27"/>
      <c r="J12" s="134" t="e">
        <f t="shared" si="0"/>
        <v>#NUM!</v>
      </c>
    </row>
    <row r="13" spans="1:10" x14ac:dyDescent="0.25">
      <c r="A13" s="132">
        <v>5</v>
      </c>
      <c r="B13" s="135" t="s">
        <v>688</v>
      </c>
      <c r="C13" s="409">
        <v>7193</v>
      </c>
      <c r="D13" s="136"/>
      <c r="E13" s="90">
        <v>408</v>
      </c>
      <c r="F13" s="90"/>
      <c r="G13" s="90">
        <v>435</v>
      </c>
      <c r="H13" s="90"/>
      <c r="I13" s="90"/>
      <c r="J13" s="134" t="e">
        <f t="shared" si="0"/>
        <v>#NUM!</v>
      </c>
    </row>
    <row r="14" spans="1:10" x14ac:dyDescent="0.25">
      <c r="A14" s="132">
        <v>6</v>
      </c>
      <c r="B14" s="133" t="s">
        <v>354</v>
      </c>
      <c r="C14" s="410">
        <v>5237</v>
      </c>
      <c r="D14" s="27"/>
      <c r="E14" s="27">
        <v>378</v>
      </c>
      <c r="F14" s="27"/>
      <c r="G14" s="27"/>
      <c r="H14" s="90"/>
      <c r="I14" s="90"/>
      <c r="J14" s="134" t="e">
        <f t="shared" si="0"/>
        <v>#NUM!</v>
      </c>
    </row>
    <row r="15" spans="1:10" x14ac:dyDescent="0.25">
      <c r="A15" s="132">
        <v>7</v>
      </c>
      <c r="B15" s="56" t="s">
        <v>115</v>
      </c>
      <c r="C15" s="410">
        <v>3317</v>
      </c>
      <c r="D15" s="27"/>
      <c r="E15" s="27">
        <v>263</v>
      </c>
      <c r="F15" s="27"/>
      <c r="G15" s="27"/>
      <c r="H15" s="27"/>
      <c r="I15" s="27"/>
      <c r="J15" s="134" t="e">
        <f t="shared" si="0"/>
        <v>#NUM!</v>
      </c>
    </row>
    <row r="16" spans="1:10" x14ac:dyDescent="0.25">
      <c r="A16" s="132">
        <v>8</v>
      </c>
      <c r="B16" s="85" t="s">
        <v>440</v>
      </c>
      <c r="C16" s="26">
        <v>6683</v>
      </c>
      <c r="D16" s="2"/>
      <c r="E16" s="2"/>
      <c r="F16" s="21">
        <v>262</v>
      </c>
      <c r="G16" s="2"/>
      <c r="H16" s="2"/>
      <c r="I16" s="2"/>
      <c r="J16" s="134" t="e">
        <f t="shared" si="0"/>
        <v>#NUM!</v>
      </c>
    </row>
    <row r="17" spans="1:10" x14ac:dyDescent="0.25">
      <c r="A17" s="132">
        <v>9</v>
      </c>
      <c r="B17" s="85" t="s">
        <v>474</v>
      </c>
      <c r="C17" s="26">
        <v>6720</v>
      </c>
      <c r="D17" s="2"/>
      <c r="E17" s="2"/>
      <c r="F17" s="21">
        <v>143</v>
      </c>
      <c r="G17" s="2"/>
      <c r="H17" s="2"/>
      <c r="I17" s="2"/>
      <c r="J17" s="134" t="e">
        <f t="shared" si="0"/>
        <v>#NUM!</v>
      </c>
    </row>
    <row r="18" spans="1:10" x14ac:dyDescent="0.25">
      <c r="A18" s="132">
        <v>10</v>
      </c>
      <c r="B18" s="85" t="s">
        <v>764</v>
      </c>
      <c r="C18" s="26">
        <v>2393</v>
      </c>
      <c r="D18" s="2"/>
      <c r="E18" s="2"/>
      <c r="F18" s="2"/>
      <c r="G18" s="20">
        <v>288</v>
      </c>
      <c r="H18" s="2"/>
      <c r="I18" s="2"/>
      <c r="J18" s="134" t="e">
        <f t="shared" si="0"/>
        <v>#NUM!</v>
      </c>
    </row>
  </sheetData>
  <sortState xmlns:xlrd2="http://schemas.microsoft.com/office/spreadsheetml/2017/richdata2" ref="B6:J9">
    <sortCondition descending="1" ref="J6:J9"/>
  </sortState>
  <mergeCells count="5">
    <mergeCell ref="A1:B3"/>
    <mergeCell ref="D1:J7"/>
    <mergeCell ref="A4:B4"/>
    <mergeCell ref="A5:B5"/>
    <mergeCell ref="A6:B7"/>
  </mergeCells>
  <pageMargins left="0.70866141732283472" right="0.70866141732283472" top="0.74803149606299213" bottom="0.74803149606299213" header="0.31496062992125984" footer="0.31496062992125984"/>
  <pageSetup paperSize="9" scale="99" fitToHeight="0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00FFFF"/>
  </sheetPr>
  <dimension ref="A1:N19"/>
  <sheetViews>
    <sheetView topLeftCell="A4" zoomScaleNormal="100" workbookViewId="0">
      <selection activeCell="D8" sqref="D1:D1048576"/>
    </sheetView>
  </sheetViews>
  <sheetFormatPr baseColWidth="10" defaultRowHeight="15" x14ac:dyDescent="0.25"/>
  <cols>
    <col min="1" max="1" width="6.85546875" customWidth="1"/>
    <col min="2" max="2" width="51.85546875" customWidth="1"/>
    <col min="3" max="3" width="12.28515625" hidden="1" customWidth="1"/>
    <col min="4" max="4" width="11.140625" hidden="1" customWidth="1"/>
    <col min="5" max="7" width="10.140625" customWidth="1"/>
    <col min="8" max="8" width="9.5703125" customWidth="1"/>
    <col min="9" max="9" width="11.42578125" customWidth="1"/>
    <col min="10" max="11" width="10.140625" customWidth="1"/>
    <col min="12" max="12" width="11.5703125" customWidth="1"/>
    <col min="14" max="14" width="13" customWidth="1"/>
  </cols>
  <sheetData>
    <row r="1" spans="1:14" ht="15" customHeight="1" x14ac:dyDescent="0.25">
      <c r="A1" s="750" t="s">
        <v>68</v>
      </c>
      <c r="B1" s="750"/>
      <c r="C1" s="745"/>
      <c r="D1" s="745"/>
      <c r="E1" s="745"/>
      <c r="F1" s="745"/>
      <c r="G1" s="745"/>
      <c r="H1" s="745"/>
      <c r="I1" s="745"/>
      <c r="J1" s="745"/>
    </row>
    <row r="2" spans="1:14" ht="21" customHeight="1" x14ac:dyDescent="0.25">
      <c r="A2" s="750"/>
      <c r="B2" s="750"/>
      <c r="C2" s="745"/>
      <c r="D2" s="745"/>
      <c r="E2" s="745"/>
      <c r="F2" s="745"/>
      <c r="G2" s="745"/>
      <c r="H2" s="745"/>
      <c r="I2" s="745"/>
      <c r="J2" s="745"/>
    </row>
    <row r="3" spans="1:14" ht="12" customHeight="1" x14ac:dyDescent="0.25">
      <c r="A3" s="750"/>
      <c r="B3" s="750"/>
      <c r="C3" s="745"/>
      <c r="D3" s="745"/>
      <c r="E3" s="745"/>
      <c r="F3" s="745"/>
      <c r="G3" s="745"/>
      <c r="H3" s="745"/>
      <c r="I3" s="745"/>
      <c r="J3" s="745"/>
      <c r="L3" s="16"/>
      <c r="M3" s="16"/>
      <c r="N3" s="16"/>
    </row>
    <row r="4" spans="1:14" ht="26.25" customHeight="1" x14ac:dyDescent="0.25">
      <c r="A4" s="751" t="s">
        <v>60</v>
      </c>
      <c r="B4" s="751"/>
      <c r="C4" s="745"/>
      <c r="D4" s="745"/>
      <c r="E4" s="745"/>
      <c r="F4" s="745"/>
      <c r="G4" s="745"/>
      <c r="H4" s="745"/>
      <c r="I4" s="745"/>
      <c r="J4" s="745"/>
    </row>
    <row r="5" spans="1:14" ht="15" customHeight="1" x14ac:dyDescent="0.25">
      <c r="A5" s="752" t="s">
        <v>50</v>
      </c>
      <c r="B5" s="752"/>
      <c r="C5" s="745"/>
      <c r="D5" s="745"/>
      <c r="E5" s="745"/>
      <c r="F5" s="745"/>
      <c r="G5" s="745"/>
      <c r="H5" s="745"/>
      <c r="I5" s="745"/>
      <c r="J5" s="745"/>
    </row>
    <row r="6" spans="1:14" x14ac:dyDescent="0.25">
      <c r="A6" s="753" t="s">
        <v>51</v>
      </c>
      <c r="B6" s="753"/>
      <c r="C6" s="745"/>
      <c r="D6" s="745"/>
      <c r="E6" s="745"/>
      <c r="F6" s="745"/>
      <c r="G6" s="745"/>
      <c r="H6" s="745"/>
      <c r="I6" s="745"/>
      <c r="J6" s="745"/>
    </row>
    <row r="7" spans="1:14" ht="15.75" thickBot="1" x14ac:dyDescent="0.3">
      <c r="A7" s="753"/>
      <c r="B7" s="753"/>
      <c r="C7" s="745"/>
      <c r="D7" s="745"/>
      <c r="E7" s="745"/>
      <c r="F7" s="745"/>
      <c r="G7" s="745"/>
      <c r="H7" s="745"/>
      <c r="I7" s="745"/>
      <c r="J7" s="745"/>
    </row>
    <row r="8" spans="1:14" x14ac:dyDescent="0.25">
      <c r="A8" s="352"/>
      <c r="B8" s="352"/>
      <c r="G8" s="756" t="s">
        <v>761</v>
      </c>
      <c r="H8" s="756" t="s">
        <v>762</v>
      </c>
      <c r="I8" s="756" t="s">
        <v>763</v>
      </c>
    </row>
    <row r="9" spans="1:14" ht="15.75" thickBot="1" x14ac:dyDescent="0.3">
      <c r="A9" s="352"/>
      <c r="B9" s="352"/>
      <c r="G9" s="757"/>
      <c r="H9" s="757"/>
      <c r="I9" s="757"/>
    </row>
    <row r="10" spans="1:14" ht="15.75" thickBot="1" x14ac:dyDescent="0.3">
      <c r="A10" s="152" t="s">
        <v>0</v>
      </c>
      <c r="B10" s="153" t="s">
        <v>414</v>
      </c>
      <c r="C10" s="382" t="s">
        <v>406</v>
      </c>
      <c r="D10" s="382" t="s">
        <v>406</v>
      </c>
      <c r="E10" s="153">
        <v>45326</v>
      </c>
      <c r="F10" s="153">
        <v>45395</v>
      </c>
      <c r="G10" s="153">
        <v>45403</v>
      </c>
      <c r="H10" s="153">
        <v>45423</v>
      </c>
      <c r="I10" s="153">
        <v>45494</v>
      </c>
      <c r="J10" s="153">
        <v>45549</v>
      </c>
      <c r="K10" s="688">
        <v>45612</v>
      </c>
      <c r="L10" s="154" t="s">
        <v>2</v>
      </c>
    </row>
    <row r="11" spans="1:14" ht="15" customHeight="1" x14ac:dyDescent="0.25">
      <c r="A11" s="299">
        <v>5</v>
      </c>
      <c r="B11" s="334" t="s">
        <v>412</v>
      </c>
      <c r="C11" s="689">
        <v>7027</v>
      </c>
      <c r="D11" s="689">
        <v>7027</v>
      </c>
      <c r="E11" s="689"/>
      <c r="F11" s="478">
        <v>499</v>
      </c>
      <c r="G11" s="478">
        <v>493</v>
      </c>
      <c r="H11" s="572">
        <v>491</v>
      </c>
      <c r="I11" s="689">
        <v>464</v>
      </c>
      <c r="J11" s="689"/>
      <c r="K11" s="689"/>
      <c r="L11" s="435">
        <f t="shared" ref="L11:L19" si="0">(LARGE(E11:K11,1)+LARGE(E11:K11,2)+LARGE(E11:K11,3))</f>
        <v>1483</v>
      </c>
    </row>
    <row r="12" spans="1:14" ht="15" customHeight="1" x14ac:dyDescent="0.25">
      <c r="A12" s="19">
        <v>3</v>
      </c>
      <c r="B12" s="24" t="s">
        <v>140</v>
      </c>
      <c r="C12" s="262">
        <v>2368</v>
      </c>
      <c r="D12" s="262">
        <v>2368</v>
      </c>
      <c r="E12" s="262">
        <v>498</v>
      </c>
      <c r="F12" s="269">
        <v>490</v>
      </c>
      <c r="G12" s="269">
        <v>490</v>
      </c>
      <c r="H12" s="572">
        <v>483</v>
      </c>
      <c r="I12" s="262">
        <v>477</v>
      </c>
      <c r="J12" s="262">
        <v>492</v>
      </c>
      <c r="K12" s="272"/>
      <c r="L12" s="435">
        <f t="shared" si="0"/>
        <v>1480</v>
      </c>
    </row>
    <row r="13" spans="1:14" ht="15" customHeight="1" x14ac:dyDescent="0.25">
      <c r="A13" s="262">
        <v>1</v>
      </c>
      <c r="B13" s="573" t="s">
        <v>133</v>
      </c>
      <c r="C13" s="22">
        <v>2221</v>
      </c>
      <c r="D13" s="22">
        <v>2221</v>
      </c>
      <c r="E13" s="22">
        <v>493</v>
      </c>
      <c r="F13" s="22">
        <v>486</v>
      </c>
      <c r="G13" s="22">
        <v>476</v>
      </c>
      <c r="H13" s="572">
        <v>491</v>
      </c>
      <c r="I13" s="22">
        <v>473</v>
      </c>
      <c r="J13" s="22">
        <v>489</v>
      </c>
      <c r="K13" s="478">
        <v>492</v>
      </c>
      <c r="L13" s="435">
        <f t="shared" si="0"/>
        <v>1476</v>
      </c>
    </row>
    <row r="14" spans="1:14" ht="15" customHeight="1" x14ac:dyDescent="0.25">
      <c r="A14" s="19">
        <v>2</v>
      </c>
      <c r="B14" s="24" t="s">
        <v>135</v>
      </c>
      <c r="C14" s="21">
        <v>4726</v>
      </c>
      <c r="D14" s="21">
        <v>4726</v>
      </c>
      <c r="E14" s="21">
        <v>485</v>
      </c>
      <c r="F14" s="22">
        <v>486</v>
      </c>
      <c r="G14" s="22"/>
      <c r="H14" s="572">
        <v>475</v>
      </c>
      <c r="I14" s="21">
        <v>475</v>
      </c>
      <c r="J14" s="21">
        <v>492</v>
      </c>
      <c r="K14" s="689">
        <v>496</v>
      </c>
      <c r="L14" s="435">
        <f t="shared" si="0"/>
        <v>1474</v>
      </c>
    </row>
    <row r="15" spans="1:14" ht="15" customHeight="1" x14ac:dyDescent="0.25">
      <c r="A15" s="19">
        <v>4</v>
      </c>
      <c r="B15" s="571" t="s">
        <v>134</v>
      </c>
      <c r="C15" s="22">
        <v>2181</v>
      </c>
      <c r="D15" s="22">
        <v>2181</v>
      </c>
      <c r="E15" s="22">
        <v>490</v>
      </c>
      <c r="F15" s="22">
        <v>484</v>
      </c>
      <c r="G15" s="22">
        <v>485</v>
      </c>
      <c r="H15" s="572">
        <v>492</v>
      </c>
      <c r="I15" s="22">
        <v>467</v>
      </c>
      <c r="J15" s="22">
        <v>462</v>
      </c>
      <c r="K15" s="478"/>
      <c r="L15" s="435">
        <f t="shared" si="0"/>
        <v>1467</v>
      </c>
    </row>
    <row r="16" spans="1:14" ht="15" customHeight="1" x14ac:dyDescent="0.25">
      <c r="A16" s="19">
        <v>6</v>
      </c>
      <c r="B16" s="334" t="s">
        <v>137</v>
      </c>
      <c r="C16" s="21">
        <v>1855</v>
      </c>
      <c r="D16" s="21">
        <v>1855</v>
      </c>
      <c r="E16" s="21">
        <v>470</v>
      </c>
      <c r="F16" s="22">
        <v>486</v>
      </c>
      <c r="G16" s="22"/>
      <c r="H16" s="572">
        <v>481</v>
      </c>
      <c r="I16" s="21"/>
      <c r="J16" s="21">
        <v>475</v>
      </c>
      <c r="K16" s="689">
        <v>489</v>
      </c>
      <c r="L16" s="435">
        <f t="shared" si="0"/>
        <v>1456</v>
      </c>
    </row>
    <row r="17" spans="1:12" ht="15" customHeight="1" x14ac:dyDescent="0.25">
      <c r="A17" s="19">
        <v>8</v>
      </c>
      <c r="B17" s="334" t="s">
        <v>413</v>
      </c>
      <c r="C17" s="21">
        <v>5327</v>
      </c>
      <c r="D17" s="21">
        <v>5327</v>
      </c>
      <c r="E17" s="21"/>
      <c r="F17" s="22">
        <v>483</v>
      </c>
      <c r="G17" s="22"/>
      <c r="H17" s="572"/>
      <c r="I17" s="21"/>
      <c r="J17" s="21">
        <v>467</v>
      </c>
      <c r="K17" s="689">
        <v>487</v>
      </c>
      <c r="L17" s="435">
        <f t="shared" si="0"/>
        <v>1437</v>
      </c>
    </row>
    <row r="18" spans="1:12" ht="15" customHeight="1" x14ac:dyDescent="0.25">
      <c r="A18" s="19">
        <v>7</v>
      </c>
      <c r="B18" s="24" t="s">
        <v>136</v>
      </c>
      <c r="C18" s="21">
        <v>2514</v>
      </c>
      <c r="D18" s="574">
        <v>2514</v>
      </c>
      <c r="E18" s="574">
        <v>476</v>
      </c>
      <c r="F18" s="575"/>
      <c r="G18" s="575"/>
      <c r="H18" s="572"/>
      <c r="I18" s="21"/>
      <c r="J18" s="21"/>
      <c r="K18" s="689"/>
      <c r="L18" s="435" t="e">
        <f t="shared" si="0"/>
        <v>#NUM!</v>
      </c>
    </row>
    <row r="19" spans="1:12" ht="15" customHeight="1" x14ac:dyDescent="0.25">
      <c r="A19" s="19">
        <v>9</v>
      </c>
      <c r="B19" s="24" t="s">
        <v>551</v>
      </c>
      <c r="C19" s="21"/>
      <c r="D19" s="21">
        <v>4568</v>
      </c>
      <c r="E19" s="21"/>
      <c r="F19" s="22"/>
      <c r="G19" s="22"/>
      <c r="H19" s="22"/>
      <c r="I19" s="21"/>
      <c r="J19" s="21">
        <v>491</v>
      </c>
      <c r="K19" s="689">
        <v>491</v>
      </c>
      <c r="L19" s="435" t="e">
        <f t="shared" si="0"/>
        <v>#NUM!</v>
      </c>
    </row>
  </sheetData>
  <sortState xmlns:xlrd2="http://schemas.microsoft.com/office/spreadsheetml/2017/richdata2" ref="A11:L17">
    <sortCondition descending="1" ref="L11:L17"/>
  </sortState>
  <mergeCells count="8">
    <mergeCell ref="G8:G9"/>
    <mergeCell ref="H8:H9"/>
    <mergeCell ref="I8:I9"/>
    <mergeCell ref="A1:B3"/>
    <mergeCell ref="C1:J7"/>
    <mergeCell ref="A4:B4"/>
    <mergeCell ref="A5:B5"/>
    <mergeCell ref="A6:B7"/>
  </mergeCells>
  <pageMargins left="0.7" right="0.7" top="0.75" bottom="0.75" header="0.3" footer="0.3"/>
  <pageSetup paperSize="9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3333FF"/>
  </sheetPr>
  <dimension ref="A1:L56"/>
  <sheetViews>
    <sheetView zoomScaleNormal="100" workbookViewId="0">
      <selection activeCell="C1" sqref="C1:C1048576"/>
    </sheetView>
  </sheetViews>
  <sheetFormatPr baseColWidth="10" defaultRowHeight="15" x14ac:dyDescent="0.25"/>
  <cols>
    <col min="1" max="1" width="6.85546875" customWidth="1"/>
    <col min="2" max="2" width="51.85546875" customWidth="1"/>
    <col min="3" max="3" width="10.140625" hidden="1" customWidth="1"/>
    <col min="4" max="5" width="10.140625" customWidth="1"/>
    <col min="6" max="6" width="12.42578125" customWidth="1"/>
    <col min="7" max="7" width="12.7109375" style="517" customWidth="1"/>
    <col min="8" max="9" width="10.140625" customWidth="1"/>
    <col min="10" max="10" width="11.5703125" customWidth="1"/>
    <col min="12" max="12" width="13" customWidth="1"/>
  </cols>
  <sheetData>
    <row r="1" spans="1:12" ht="26.25" x14ac:dyDescent="0.25">
      <c r="A1" s="750" t="s">
        <v>68</v>
      </c>
      <c r="B1" s="750"/>
      <c r="C1" s="365"/>
      <c r="D1" s="745"/>
      <c r="E1" s="745"/>
      <c r="F1" s="745"/>
      <c r="G1" s="745"/>
      <c r="H1" s="745"/>
    </row>
    <row r="2" spans="1:12" ht="21" customHeight="1" x14ac:dyDescent="0.25">
      <c r="A2" s="750"/>
      <c r="B2" s="750"/>
      <c r="C2" s="365"/>
      <c r="D2" s="745"/>
      <c r="E2" s="745"/>
      <c r="F2" s="745"/>
      <c r="G2" s="745"/>
      <c r="H2" s="745"/>
    </row>
    <row r="3" spans="1:12" ht="12" customHeight="1" x14ac:dyDescent="0.25">
      <c r="A3" s="750"/>
      <c r="B3" s="750"/>
      <c r="C3" s="365"/>
      <c r="D3" s="745"/>
      <c r="E3" s="745"/>
      <c r="F3" s="745"/>
      <c r="G3" s="745"/>
      <c r="H3" s="745"/>
      <c r="J3" s="16"/>
      <c r="K3" s="16"/>
      <c r="L3" s="16"/>
    </row>
    <row r="4" spans="1:12" ht="26.25" x14ac:dyDescent="0.25">
      <c r="A4" s="751" t="s">
        <v>61</v>
      </c>
      <c r="B4" s="751"/>
      <c r="C4" s="366"/>
      <c r="D4" s="745"/>
      <c r="E4" s="745"/>
      <c r="F4" s="745"/>
      <c r="G4" s="745"/>
      <c r="H4" s="745"/>
      <c r="J4" s="16"/>
      <c r="K4" s="16"/>
      <c r="L4" s="16"/>
    </row>
    <row r="5" spans="1:12" x14ac:dyDescent="0.25">
      <c r="A5" s="752" t="s">
        <v>50</v>
      </c>
      <c r="B5" s="752"/>
      <c r="C5" s="367"/>
      <c r="D5" s="745"/>
      <c r="E5" s="745"/>
      <c r="F5" s="745"/>
      <c r="G5" s="745"/>
      <c r="H5" s="745"/>
      <c r="J5" s="16"/>
      <c r="K5" s="16"/>
      <c r="L5" s="16"/>
    </row>
    <row r="6" spans="1:12" x14ac:dyDescent="0.25">
      <c r="A6" s="753" t="s">
        <v>51</v>
      </c>
      <c r="B6" s="753"/>
      <c r="C6" s="352"/>
      <c r="D6" s="745"/>
      <c r="E6" s="745"/>
      <c r="F6" s="745"/>
      <c r="G6" s="745"/>
      <c r="H6" s="745"/>
    </row>
    <row r="7" spans="1:12" ht="15" customHeight="1" x14ac:dyDescent="0.25">
      <c r="A7" s="754"/>
      <c r="B7" s="754"/>
      <c r="C7" s="374"/>
      <c r="D7" s="746"/>
      <c r="E7" s="746"/>
      <c r="F7" s="746"/>
      <c r="G7" s="746"/>
      <c r="H7" s="746"/>
    </row>
    <row r="8" spans="1:12" ht="15" customHeight="1" thickBot="1" x14ac:dyDescent="0.3">
      <c r="A8" s="352"/>
      <c r="B8" s="352"/>
      <c r="C8" s="352"/>
      <c r="F8" s="517" t="s">
        <v>760</v>
      </c>
      <c r="G8" s="517" t="s">
        <v>760</v>
      </c>
    </row>
    <row r="9" spans="1:12" ht="15" customHeight="1" thickBot="1" x14ac:dyDescent="0.3">
      <c r="A9" s="353" t="s">
        <v>0</v>
      </c>
      <c r="B9" s="354" t="s">
        <v>415</v>
      </c>
      <c r="C9" s="383" t="s">
        <v>406</v>
      </c>
      <c r="D9" s="355">
        <v>45326</v>
      </c>
      <c r="E9" s="355">
        <v>45395</v>
      </c>
      <c r="F9" s="355">
        <v>45424</v>
      </c>
      <c r="G9" s="519">
        <v>45438</v>
      </c>
      <c r="H9" s="355">
        <v>45549</v>
      </c>
      <c r="I9" s="690">
        <v>45612</v>
      </c>
      <c r="J9" s="157" t="s">
        <v>2</v>
      </c>
    </row>
    <row r="10" spans="1:12" ht="19.5" customHeight="1" x14ac:dyDescent="0.3">
      <c r="A10" s="262">
        <v>1</v>
      </c>
      <c r="B10" s="334" t="s">
        <v>138</v>
      </c>
      <c r="C10" s="334">
        <v>2208</v>
      </c>
      <c r="D10" s="272">
        <v>496</v>
      </c>
      <c r="E10" s="272">
        <v>490</v>
      </c>
      <c r="F10" s="435">
        <f>(739/3)*2</f>
        <v>492.66666666666669</v>
      </c>
      <c r="G10" s="520"/>
      <c r="H10" s="272">
        <v>494</v>
      </c>
      <c r="I10" s="272">
        <v>489</v>
      </c>
      <c r="J10" s="455">
        <f>(LARGE(D10:I10,1)+LARGE(D10:I10,2)+LARGE(D10:I10,3))</f>
        <v>1482.6666666666667</v>
      </c>
    </row>
    <row r="11" spans="1:12" ht="15" customHeight="1" x14ac:dyDescent="0.3">
      <c r="A11" s="84">
        <v>4</v>
      </c>
      <c r="B11" s="137" t="s">
        <v>140</v>
      </c>
      <c r="C11" s="137">
        <v>2368</v>
      </c>
      <c r="D11" s="90">
        <v>493</v>
      </c>
      <c r="E11" s="90">
        <v>474</v>
      </c>
      <c r="F11" s="90">
        <f>(735/3)*2</f>
        <v>490</v>
      </c>
      <c r="G11" s="521"/>
      <c r="H11" s="90">
        <v>480</v>
      </c>
      <c r="I11" s="82"/>
      <c r="J11" s="455">
        <f t="shared" ref="J11:J28" si="0">(LARGE(D11:I11,1)+LARGE(D11:I11,2)+LARGE(D11:I11,3))</f>
        <v>1463</v>
      </c>
    </row>
    <row r="12" spans="1:12" ht="15" customHeight="1" x14ac:dyDescent="0.3">
      <c r="A12" s="84">
        <v>2</v>
      </c>
      <c r="B12" s="137" t="s">
        <v>108</v>
      </c>
      <c r="C12" s="137">
        <v>1872</v>
      </c>
      <c r="D12" s="27">
        <v>491</v>
      </c>
      <c r="E12" s="27">
        <v>489</v>
      </c>
      <c r="F12" s="27"/>
      <c r="G12" s="522"/>
      <c r="H12" s="27">
        <v>479</v>
      </c>
      <c r="I12" s="93">
        <v>491</v>
      </c>
      <c r="J12" s="455">
        <f t="shared" si="0"/>
        <v>1471</v>
      </c>
    </row>
    <row r="13" spans="1:12" ht="15" customHeight="1" x14ac:dyDescent="0.3">
      <c r="A13" s="84">
        <v>3</v>
      </c>
      <c r="B13" s="137" t="s">
        <v>98</v>
      </c>
      <c r="C13" s="137">
        <v>2576</v>
      </c>
      <c r="D13" s="27"/>
      <c r="E13" s="27">
        <v>485</v>
      </c>
      <c r="F13" s="27">
        <f>(738/3)*2</f>
        <v>492</v>
      </c>
      <c r="G13" s="522"/>
      <c r="H13" s="27"/>
      <c r="I13" s="93"/>
      <c r="J13" s="455" t="e">
        <f t="shared" si="0"/>
        <v>#NUM!</v>
      </c>
    </row>
    <row r="14" spans="1:12" ht="15" customHeight="1" x14ac:dyDescent="0.3">
      <c r="A14" s="84">
        <v>5</v>
      </c>
      <c r="B14" s="149" t="s">
        <v>139</v>
      </c>
      <c r="C14" s="149">
        <v>3888</v>
      </c>
      <c r="D14" s="90">
        <v>494</v>
      </c>
      <c r="E14" s="90"/>
      <c r="F14" s="90"/>
      <c r="G14" s="521"/>
      <c r="H14" s="90"/>
      <c r="I14" s="82">
        <v>495</v>
      </c>
      <c r="J14" s="455" t="e">
        <f t="shared" si="0"/>
        <v>#NUM!</v>
      </c>
    </row>
    <row r="15" spans="1:12" ht="15" customHeight="1" x14ac:dyDescent="0.3">
      <c r="A15" s="84">
        <v>6</v>
      </c>
      <c r="B15" s="137" t="s">
        <v>142</v>
      </c>
      <c r="C15" s="137">
        <v>5110</v>
      </c>
      <c r="D15" s="27">
        <v>435</v>
      </c>
      <c r="E15" s="90"/>
      <c r="F15" s="90"/>
      <c r="G15" s="521"/>
      <c r="H15" s="90"/>
      <c r="I15" s="82"/>
      <c r="J15" s="455" t="e">
        <f t="shared" si="0"/>
        <v>#NUM!</v>
      </c>
    </row>
    <row r="16" spans="1:12" ht="15" customHeight="1" x14ac:dyDescent="0.3">
      <c r="A16" s="84">
        <v>7</v>
      </c>
      <c r="B16" s="137" t="s">
        <v>412</v>
      </c>
      <c r="C16" s="137">
        <v>7027</v>
      </c>
      <c r="D16" s="27"/>
      <c r="E16" s="27">
        <v>498</v>
      </c>
      <c r="F16" s="88">
        <f>(746/3)*2</f>
        <v>497.33333333333331</v>
      </c>
      <c r="G16" s="522"/>
      <c r="H16" s="27"/>
      <c r="I16" s="93"/>
      <c r="J16" s="455" t="e">
        <f t="shared" si="0"/>
        <v>#NUM!</v>
      </c>
    </row>
    <row r="17" spans="1:10" ht="15" customHeight="1" x14ac:dyDescent="0.3">
      <c r="A17" s="84">
        <v>8</v>
      </c>
      <c r="B17" s="155" t="s">
        <v>418</v>
      </c>
      <c r="C17" s="155">
        <v>1694</v>
      </c>
      <c r="D17" s="127"/>
      <c r="E17" s="127">
        <v>479</v>
      </c>
      <c r="F17" s="164">
        <f>(724/3)*2</f>
        <v>482.66666666666669</v>
      </c>
      <c r="G17" s="523"/>
      <c r="H17" s="127"/>
      <c r="I17" s="27"/>
      <c r="J17" s="455" t="e">
        <f t="shared" si="0"/>
        <v>#NUM!</v>
      </c>
    </row>
    <row r="18" spans="1:10" ht="15" customHeight="1" x14ac:dyDescent="0.3">
      <c r="A18" s="84">
        <v>9</v>
      </c>
      <c r="B18" s="137" t="s">
        <v>460</v>
      </c>
      <c r="C18" s="137">
        <v>2016</v>
      </c>
      <c r="D18" s="27"/>
      <c r="E18" s="27"/>
      <c r="F18" s="27">
        <f>(738/3)*2</f>
        <v>492</v>
      </c>
      <c r="G18" s="522"/>
      <c r="H18" s="27"/>
      <c r="I18" s="27"/>
      <c r="J18" s="455" t="e">
        <f t="shared" si="0"/>
        <v>#NUM!</v>
      </c>
    </row>
    <row r="19" spans="1:10" ht="15" customHeight="1" x14ac:dyDescent="0.3">
      <c r="A19" s="84">
        <v>10</v>
      </c>
      <c r="B19" s="137" t="s">
        <v>97</v>
      </c>
      <c r="C19" s="137">
        <v>2262</v>
      </c>
      <c r="D19" s="27"/>
      <c r="E19" s="27"/>
      <c r="F19" s="27"/>
      <c r="G19" s="522"/>
      <c r="H19" s="27"/>
      <c r="I19" s="27"/>
      <c r="J19" s="455" t="e">
        <f t="shared" si="0"/>
        <v>#NUM!</v>
      </c>
    </row>
    <row r="20" spans="1:10" ht="15" customHeight="1" x14ac:dyDescent="0.3">
      <c r="A20" s="84">
        <v>11</v>
      </c>
      <c r="B20" s="137" t="s">
        <v>552</v>
      </c>
      <c r="C20" s="137">
        <v>4406</v>
      </c>
      <c r="D20" s="27"/>
      <c r="E20" s="122"/>
      <c r="F20" s="122"/>
      <c r="G20" s="524"/>
      <c r="H20" s="122"/>
      <c r="I20" s="27"/>
      <c r="J20" s="455" t="e">
        <f t="shared" si="0"/>
        <v>#NUM!</v>
      </c>
    </row>
    <row r="21" spans="1:10" ht="15" customHeight="1" x14ac:dyDescent="0.3">
      <c r="A21" s="84">
        <v>12</v>
      </c>
      <c r="B21" s="137" t="s">
        <v>553</v>
      </c>
      <c r="C21" s="137">
        <v>5109</v>
      </c>
      <c r="D21" s="27"/>
      <c r="E21" s="27"/>
      <c r="F21" s="27"/>
      <c r="G21" s="522"/>
      <c r="H21" s="27"/>
      <c r="I21" s="27"/>
      <c r="J21" s="455" t="e">
        <f t="shared" si="0"/>
        <v>#NUM!</v>
      </c>
    </row>
    <row r="22" spans="1:10" ht="15" customHeight="1" x14ac:dyDescent="0.3">
      <c r="A22" s="84">
        <v>13</v>
      </c>
      <c r="B22" s="137" t="s">
        <v>230</v>
      </c>
      <c r="C22" s="137">
        <v>6610</v>
      </c>
      <c r="D22" s="27"/>
      <c r="E22" s="27"/>
      <c r="F22" s="27"/>
      <c r="G22" s="522"/>
      <c r="H22" s="27"/>
      <c r="I22" s="93"/>
      <c r="J22" s="455" t="e">
        <f t="shared" si="0"/>
        <v>#NUM!</v>
      </c>
    </row>
    <row r="23" spans="1:10" ht="15" customHeight="1" x14ac:dyDescent="0.3">
      <c r="A23" s="84">
        <v>14</v>
      </c>
      <c r="B23" s="137" t="s">
        <v>554</v>
      </c>
      <c r="C23" s="137">
        <v>2500</v>
      </c>
      <c r="D23" s="27"/>
      <c r="E23" s="27"/>
      <c r="F23" s="27"/>
      <c r="G23" s="522"/>
      <c r="H23" s="27"/>
      <c r="I23" s="93"/>
      <c r="J23" s="455" t="e">
        <f t="shared" si="0"/>
        <v>#NUM!</v>
      </c>
    </row>
    <row r="24" spans="1:10" ht="15" customHeight="1" x14ac:dyDescent="0.3">
      <c r="A24" s="84">
        <v>15</v>
      </c>
      <c r="B24" s="137" t="s">
        <v>163</v>
      </c>
      <c r="C24" s="137">
        <v>4568</v>
      </c>
      <c r="D24" s="27"/>
      <c r="E24" s="27"/>
      <c r="F24" s="27"/>
      <c r="G24" s="522"/>
      <c r="H24" s="27">
        <v>481</v>
      </c>
      <c r="I24" s="93">
        <v>493</v>
      </c>
      <c r="J24" s="455" t="e">
        <f t="shared" si="0"/>
        <v>#NUM!</v>
      </c>
    </row>
    <row r="25" spans="1:10" ht="15" customHeight="1" x14ac:dyDescent="0.3">
      <c r="A25" s="84">
        <v>16</v>
      </c>
      <c r="B25" s="137" t="s">
        <v>689</v>
      </c>
      <c r="C25" s="137">
        <v>3290</v>
      </c>
      <c r="D25" s="27"/>
      <c r="E25" s="27"/>
      <c r="F25" s="27"/>
      <c r="G25" s="522"/>
      <c r="H25" s="27">
        <v>475</v>
      </c>
      <c r="I25" s="93"/>
      <c r="J25" s="455" t="e">
        <f t="shared" si="0"/>
        <v>#NUM!</v>
      </c>
    </row>
    <row r="26" spans="1:10" ht="15" customHeight="1" x14ac:dyDescent="0.3">
      <c r="A26" s="84">
        <v>17</v>
      </c>
      <c r="B26" s="137" t="s">
        <v>205</v>
      </c>
      <c r="C26" s="137">
        <v>3189</v>
      </c>
      <c r="D26" s="27"/>
      <c r="E26" s="27"/>
      <c r="F26" s="27"/>
      <c r="G26" s="522"/>
      <c r="H26" s="27">
        <v>470</v>
      </c>
      <c r="I26" s="93"/>
      <c r="J26" s="455" t="e">
        <f t="shared" si="0"/>
        <v>#NUM!</v>
      </c>
    </row>
    <row r="27" spans="1:10" ht="15" customHeight="1" x14ac:dyDescent="0.3">
      <c r="A27" s="84">
        <v>18</v>
      </c>
      <c r="B27" s="137" t="s">
        <v>539</v>
      </c>
      <c r="C27" s="137">
        <v>5731</v>
      </c>
      <c r="D27" s="27"/>
      <c r="E27" s="27"/>
      <c r="F27" s="27"/>
      <c r="G27" s="522"/>
      <c r="H27" s="27">
        <v>464</v>
      </c>
      <c r="I27" s="93"/>
      <c r="J27" s="455" t="e">
        <f t="shared" si="0"/>
        <v>#NUM!</v>
      </c>
    </row>
    <row r="28" spans="1:10" ht="18.75" x14ac:dyDescent="0.3">
      <c r="A28" s="63"/>
      <c r="B28" s="63" t="s">
        <v>480</v>
      </c>
      <c r="C28" s="26">
        <v>6407</v>
      </c>
      <c r="D28" s="63"/>
      <c r="E28" s="63"/>
      <c r="F28" s="63"/>
      <c r="G28" s="691"/>
      <c r="H28" s="63"/>
      <c r="I28" s="27">
        <v>447</v>
      </c>
      <c r="J28" s="455" t="e">
        <f t="shared" si="0"/>
        <v>#NUM!</v>
      </c>
    </row>
    <row r="29" spans="1:10" x14ac:dyDescent="0.25">
      <c r="A29" s="130"/>
      <c r="B29" s="130"/>
      <c r="C29" s="130"/>
      <c r="D29" s="130"/>
      <c r="E29" s="130"/>
      <c r="F29" s="456"/>
      <c r="G29" s="525"/>
      <c r="H29" s="130"/>
      <c r="I29" s="130"/>
      <c r="J29" s="130"/>
    </row>
    <row r="30" spans="1:10" ht="15.75" thickBot="1" x14ac:dyDescent="0.3">
      <c r="A30" s="130"/>
      <c r="B30" s="130"/>
      <c r="C30" s="130"/>
      <c r="D30" s="130"/>
      <c r="E30" s="130"/>
      <c r="F30" s="456" t="s">
        <v>760</v>
      </c>
      <c r="G30" s="525" t="s">
        <v>760</v>
      </c>
      <c r="H30" s="130"/>
      <c r="I30" s="130"/>
      <c r="J30" s="130"/>
    </row>
    <row r="31" spans="1:10" ht="15.75" thickBot="1" x14ac:dyDescent="0.3">
      <c r="A31" s="353" t="s">
        <v>0</v>
      </c>
      <c r="B31" s="354" t="s">
        <v>416</v>
      </c>
      <c r="C31" s="383" t="s">
        <v>406</v>
      </c>
      <c r="D31" s="355">
        <v>45326</v>
      </c>
      <c r="E31" s="355">
        <v>45395</v>
      </c>
      <c r="F31" s="355">
        <v>45424</v>
      </c>
      <c r="G31" s="519">
        <v>45438</v>
      </c>
      <c r="H31" s="355">
        <v>45549</v>
      </c>
      <c r="I31" s="690">
        <v>45612</v>
      </c>
      <c r="J31" s="157" t="s">
        <v>2</v>
      </c>
    </row>
    <row r="32" spans="1:10" ht="18.75" customHeight="1" x14ac:dyDescent="0.25">
      <c r="A32" s="262">
        <v>1</v>
      </c>
      <c r="B32" s="155" t="s">
        <v>143</v>
      </c>
      <c r="C32" s="155">
        <v>5795</v>
      </c>
      <c r="D32" s="127">
        <v>395</v>
      </c>
      <c r="E32" s="82">
        <v>350</v>
      </c>
      <c r="F32" s="82">
        <f>(660/3)*2</f>
        <v>440</v>
      </c>
      <c r="G32" s="526"/>
      <c r="H32" s="82"/>
      <c r="I32" s="82">
        <v>419</v>
      </c>
      <c r="J32" s="82">
        <f>(LARGE(D32:I32,1)+LARGE(D32:I32,2)+LARGE(D32:I32,3))</f>
        <v>1254</v>
      </c>
    </row>
    <row r="33" spans="1:10" ht="15" customHeight="1" x14ac:dyDescent="0.25">
      <c r="A33" s="84">
        <v>3</v>
      </c>
      <c r="B33" s="137" t="s">
        <v>144</v>
      </c>
      <c r="C33" s="137">
        <v>4465</v>
      </c>
      <c r="D33" s="27">
        <v>394</v>
      </c>
      <c r="E33" s="90"/>
      <c r="F33" s="90">
        <f>(576/3)*2</f>
        <v>384</v>
      </c>
      <c r="G33" s="521"/>
      <c r="H33" s="90">
        <v>380</v>
      </c>
      <c r="I33" s="82"/>
      <c r="J33" s="82">
        <f t="shared" ref="J33:J48" si="1">(LARGE(D33:I33,1)+LARGE(D33:I33,2)+LARGE(D33:I33,3))</f>
        <v>1158</v>
      </c>
    </row>
    <row r="34" spans="1:10" x14ac:dyDescent="0.25">
      <c r="A34" s="84">
        <v>2</v>
      </c>
      <c r="B34" s="137" t="s">
        <v>107</v>
      </c>
      <c r="C34" s="137">
        <v>6610</v>
      </c>
      <c r="D34" s="27">
        <v>465</v>
      </c>
      <c r="E34" s="262"/>
      <c r="F34" s="262"/>
      <c r="G34" s="527"/>
      <c r="H34" s="262">
        <v>467</v>
      </c>
      <c r="I34" s="272"/>
      <c r="J34" s="82" t="e">
        <f t="shared" si="1"/>
        <v>#NUM!</v>
      </c>
    </row>
    <row r="35" spans="1:10" x14ac:dyDescent="0.25">
      <c r="A35" s="84">
        <v>4</v>
      </c>
      <c r="B35" s="137" t="s">
        <v>249</v>
      </c>
      <c r="C35" s="137">
        <v>4862</v>
      </c>
      <c r="D35" s="27"/>
      <c r="E35" s="27">
        <v>406</v>
      </c>
      <c r="F35" s="27"/>
      <c r="G35" s="522"/>
      <c r="H35" s="27"/>
      <c r="I35" s="93">
        <v>455</v>
      </c>
      <c r="J35" s="82" t="e">
        <f t="shared" si="1"/>
        <v>#NUM!</v>
      </c>
    </row>
    <row r="36" spans="1:10" x14ac:dyDescent="0.25">
      <c r="A36" s="84">
        <v>5</v>
      </c>
      <c r="B36" s="149" t="s">
        <v>172</v>
      </c>
      <c r="C36" s="149">
        <v>3855</v>
      </c>
      <c r="D36" s="90"/>
      <c r="E36" s="90"/>
      <c r="F36" s="162">
        <f>(707/3)*2</f>
        <v>471.33333333333331</v>
      </c>
      <c r="G36" s="528">
        <v>481</v>
      </c>
      <c r="H36" s="90"/>
      <c r="I36" s="82"/>
      <c r="J36" s="82" t="e">
        <f t="shared" si="1"/>
        <v>#NUM!</v>
      </c>
    </row>
    <row r="37" spans="1:10" x14ac:dyDescent="0.25">
      <c r="A37" s="84">
        <v>6</v>
      </c>
      <c r="B37" s="137" t="s">
        <v>461</v>
      </c>
      <c r="C37" s="137">
        <v>2179</v>
      </c>
      <c r="D37" s="27"/>
      <c r="E37" s="27"/>
      <c r="F37" s="27">
        <f>(705/3)*2</f>
        <v>470</v>
      </c>
      <c r="G37" s="528"/>
      <c r="H37" s="27"/>
      <c r="I37" s="93"/>
      <c r="J37" s="82" t="e">
        <f t="shared" si="1"/>
        <v>#NUM!</v>
      </c>
    </row>
    <row r="38" spans="1:10" x14ac:dyDescent="0.25">
      <c r="A38" s="84">
        <v>7</v>
      </c>
      <c r="B38" s="137" t="s">
        <v>543</v>
      </c>
      <c r="C38" s="137">
        <v>7027</v>
      </c>
      <c r="D38" s="27"/>
      <c r="E38" s="27"/>
      <c r="F38" s="27"/>
      <c r="G38" s="528">
        <v>496</v>
      </c>
      <c r="H38" s="27"/>
      <c r="I38" s="93"/>
      <c r="J38" s="82" t="e">
        <f t="shared" si="1"/>
        <v>#NUM!</v>
      </c>
    </row>
    <row r="39" spans="1:10" x14ac:dyDescent="0.25">
      <c r="A39" s="84">
        <v>8</v>
      </c>
      <c r="B39" s="155" t="s">
        <v>138</v>
      </c>
      <c r="C39" s="155">
        <v>2208</v>
      </c>
      <c r="D39" s="127"/>
      <c r="E39" s="127"/>
      <c r="F39" s="127"/>
      <c r="G39" s="528">
        <v>493</v>
      </c>
      <c r="H39" s="127"/>
      <c r="I39" s="122"/>
      <c r="J39" s="82" t="e">
        <f t="shared" si="1"/>
        <v>#NUM!</v>
      </c>
    </row>
    <row r="40" spans="1:10" x14ac:dyDescent="0.25">
      <c r="A40" s="84">
        <v>9</v>
      </c>
      <c r="B40" s="137" t="s">
        <v>98</v>
      </c>
      <c r="C40" s="137">
        <v>2576</v>
      </c>
      <c r="D40" s="27"/>
      <c r="E40" s="27"/>
      <c r="F40" s="27"/>
      <c r="G40" s="528">
        <v>493</v>
      </c>
      <c r="H40" s="27"/>
      <c r="I40" s="93"/>
      <c r="J40" s="82" t="e">
        <f t="shared" si="1"/>
        <v>#NUM!</v>
      </c>
    </row>
    <row r="41" spans="1:10" x14ac:dyDescent="0.25">
      <c r="A41" s="84">
        <v>10</v>
      </c>
      <c r="B41" s="137" t="s">
        <v>418</v>
      </c>
      <c r="C41" s="137">
        <v>1694</v>
      </c>
      <c r="D41" s="27"/>
      <c r="E41" s="27"/>
      <c r="F41" s="27"/>
      <c r="G41" s="528">
        <v>491</v>
      </c>
      <c r="H41" s="27"/>
      <c r="I41" s="93"/>
      <c r="J41" s="82" t="e">
        <f t="shared" si="1"/>
        <v>#NUM!</v>
      </c>
    </row>
    <row r="42" spans="1:10" x14ac:dyDescent="0.25">
      <c r="A42" s="84">
        <v>11</v>
      </c>
      <c r="B42" s="137" t="s">
        <v>544</v>
      </c>
      <c r="C42" s="137">
        <v>2368</v>
      </c>
      <c r="D42" s="27"/>
      <c r="E42" s="122"/>
      <c r="F42" s="122"/>
      <c r="G42" s="528">
        <v>489</v>
      </c>
      <c r="H42" s="122"/>
      <c r="I42" s="122"/>
      <c r="J42" s="82" t="e">
        <f t="shared" si="1"/>
        <v>#NUM!</v>
      </c>
    </row>
    <row r="43" spans="1:10" x14ac:dyDescent="0.25">
      <c r="A43" s="84">
        <v>12</v>
      </c>
      <c r="B43" s="137" t="s">
        <v>139</v>
      </c>
      <c r="C43" s="137">
        <v>3888</v>
      </c>
      <c r="D43" s="27"/>
      <c r="E43" s="27"/>
      <c r="F43" s="27"/>
      <c r="G43" s="528">
        <v>487</v>
      </c>
      <c r="H43" s="27"/>
      <c r="I43" s="93"/>
      <c r="J43" s="82" t="e">
        <f t="shared" si="1"/>
        <v>#NUM!</v>
      </c>
    </row>
    <row r="44" spans="1:10" x14ac:dyDescent="0.25">
      <c r="A44" s="84">
        <v>13</v>
      </c>
      <c r="B44" s="137" t="s">
        <v>77</v>
      </c>
      <c r="C44" s="137">
        <v>5109</v>
      </c>
      <c r="D44" s="27"/>
      <c r="E44" s="27"/>
      <c r="F44" s="27"/>
      <c r="G44" s="528">
        <v>485</v>
      </c>
      <c r="H44" s="27"/>
      <c r="I44" s="93"/>
      <c r="J44" s="82" t="e">
        <f t="shared" si="1"/>
        <v>#NUM!</v>
      </c>
    </row>
    <row r="45" spans="1:10" x14ac:dyDescent="0.25">
      <c r="A45" s="84">
        <v>14</v>
      </c>
      <c r="B45" s="137" t="s">
        <v>545</v>
      </c>
      <c r="C45" s="137">
        <v>2181</v>
      </c>
      <c r="D45" s="27"/>
      <c r="E45" s="27"/>
      <c r="F45" s="27"/>
      <c r="G45" s="528">
        <v>470</v>
      </c>
      <c r="H45" s="27"/>
      <c r="I45" s="93"/>
      <c r="J45" s="82" t="e">
        <f t="shared" si="1"/>
        <v>#NUM!</v>
      </c>
    </row>
    <row r="46" spans="1:10" x14ac:dyDescent="0.25">
      <c r="A46" s="84">
        <v>15</v>
      </c>
      <c r="B46" s="137" t="s">
        <v>171</v>
      </c>
      <c r="C46" s="137">
        <v>5110</v>
      </c>
      <c r="D46" s="27"/>
      <c r="E46" s="27"/>
      <c r="F46" s="27"/>
      <c r="G46" s="528">
        <v>445</v>
      </c>
      <c r="H46" s="27"/>
      <c r="I46" s="93"/>
      <c r="J46" s="82" t="e">
        <f t="shared" si="1"/>
        <v>#NUM!</v>
      </c>
    </row>
    <row r="47" spans="1:10" x14ac:dyDescent="0.25">
      <c r="A47" s="84">
        <v>16</v>
      </c>
      <c r="B47" s="137" t="s">
        <v>112</v>
      </c>
      <c r="C47" s="137">
        <v>2146</v>
      </c>
      <c r="D47" s="27"/>
      <c r="E47" s="27"/>
      <c r="F47" s="27"/>
      <c r="G47" s="522"/>
      <c r="H47" s="27">
        <v>465</v>
      </c>
      <c r="I47" s="93"/>
      <c r="J47" s="82" t="e">
        <f t="shared" si="1"/>
        <v>#NUM!</v>
      </c>
    </row>
    <row r="48" spans="1:10" x14ac:dyDescent="0.25">
      <c r="A48" s="84">
        <v>17</v>
      </c>
      <c r="B48" s="137" t="s">
        <v>279</v>
      </c>
      <c r="C48" s="137">
        <v>1754</v>
      </c>
      <c r="D48" s="27"/>
      <c r="E48" s="27"/>
      <c r="F48" s="27"/>
      <c r="G48" s="522"/>
      <c r="H48" s="27">
        <v>422</v>
      </c>
      <c r="I48" s="93"/>
      <c r="J48" s="82" t="e">
        <f t="shared" si="1"/>
        <v>#NUM!</v>
      </c>
    </row>
    <row r="51" spans="1:10" ht="15.75" thickBot="1" x14ac:dyDescent="0.3">
      <c r="F51" s="517" t="s">
        <v>760</v>
      </c>
      <c r="G51" s="517" t="s">
        <v>760</v>
      </c>
    </row>
    <row r="52" spans="1:10" ht="15.75" thickBot="1" x14ac:dyDescent="0.3">
      <c r="A52" s="353" t="s">
        <v>0</v>
      </c>
      <c r="B52" s="354" t="s">
        <v>417</v>
      </c>
      <c r="C52" s="383" t="s">
        <v>406</v>
      </c>
      <c r="D52" s="355">
        <v>45326</v>
      </c>
      <c r="E52" s="355">
        <v>45395</v>
      </c>
      <c r="F52" s="355">
        <v>45424</v>
      </c>
      <c r="G52" s="519">
        <v>45438</v>
      </c>
      <c r="H52" s="355">
        <v>45473</v>
      </c>
      <c r="I52" s="690">
        <v>45612</v>
      </c>
      <c r="J52" s="157" t="s">
        <v>2</v>
      </c>
    </row>
    <row r="53" spans="1:10" ht="15" customHeight="1" x14ac:dyDescent="0.25">
      <c r="A53" s="262">
        <v>1</v>
      </c>
      <c r="B53" s="137" t="s">
        <v>134</v>
      </c>
      <c r="C53" s="137">
        <v>2181</v>
      </c>
      <c r="D53" s="27">
        <v>472</v>
      </c>
      <c r="E53" s="82">
        <v>480</v>
      </c>
      <c r="F53" s="288">
        <f>(713/3)*2</f>
        <v>475.33333333333331</v>
      </c>
      <c r="G53" s="526"/>
      <c r="H53" s="82"/>
      <c r="I53" s="82">
        <v>241</v>
      </c>
      <c r="J53" s="288">
        <f t="shared" ref="J53:J56" si="2">(LARGE(D53:H53,1)+LARGE(D53:H53,2)+LARGE(D53:H53,3))</f>
        <v>1427.3333333333333</v>
      </c>
    </row>
    <row r="54" spans="1:10" ht="15" customHeight="1" x14ac:dyDescent="0.25">
      <c r="A54" s="84">
        <v>2</v>
      </c>
      <c r="B54" s="149" t="s">
        <v>98</v>
      </c>
      <c r="C54" s="149">
        <v>2576</v>
      </c>
      <c r="D54" s="90">
        <v>487</v>
      </c>
      <c r="E54" s="262"/>
      <c r="F54" s="262"/>
      <c r="G54" s="527"/>
      <c r="H54" s="262"/>
      <c r="I54" s="262"/>
      <c r="J54" s="112" t="e">
        <f t="shared" si="2"/>
        <v>#NUM!</v>
      </c>
    </row>
    <row r="55" spans="1:10" ht="15" customHeight="1" x14ac:dyDescent="0.25">
      <c r="A55" s="84">
        <v>3</v>
      </c>
      <c r="B55" s="137" t="s">
        <v>141</v>
      </c>
      <c r="C55" s="137">
        <v>5109</v>
      </c>
      <c r="D55" s="27">
        <v>486</v>
      </c>
      <c r="E55" s="90"/>
      <c r="F55" s="90"/>
      <c r="G55" s="521"/>
      <c r="H55" s="90"/>
      <c r="I55" s="90"/>
      <c r="J55" s="90" t="e">
        <f t="shared" si="2"/>
        <v>#NUM!</v>
      </c>
    </row>
    <row r="56" spans="1:10" ht="15" customHeight="1" x14ac:dyDescent="0.25">
      <c r="A56" s="84">
        <v>4</v>
      </c>
      <c r="B56" s="137" t="s">
        <v>109</v>
      </c>
      <c r="C56" s="137">
        <v>3189</v>
      </c>
      <c r="D56" s="27">
        <v>451</v>
      </c>
      <c r="E56" s="27"/>
      <c r="F56" s="27"/>
      <c r="G56" s="522"/>
      <c r="H56" s="27"/>
      <c r="I56" s="27"/>
      <c r="J56" s="90" t="e">
        <f t="shared" si="2"/>
        <v>#NUM!</v>
      </c>
    </row>
  </sheetData>
  <sortState xmlns:xlrd2="http://schemas.microsoft.com/office/spreadsheetml/2017/richdata2" ref="A32:J33">
    <sortCondition descending="1" ref="J32:J33"/>
  </sortState>
  <mergeCells count="5">
    <mergeCell ref="A1:B3"/>
    <mergeCell ref="D1:H7"/>
    <mergeCell ref="A4:B4"/>
    <mergeCell ref="A5:B5"/>
    <mergeCell ref="A6:B7"/>
  </mergeCells>
  <pageMargins left="0.7" right="0.7" top="0.75" bottom="0.75" header="0.3" footer="0.3"/>
  <pageSetup paperSize="9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996633"/>
  </sheetPr>
  <dimension ref="A1:N173"/>
  <sheetViews>
    <sheetView topLeftCell="A166" zoomScaleNormal="100" workbookViewId="0">
      <selection activeCell="A107" sqref="A107:A109"/>
    </sheetView>
  </sheetViews>
  <sheetFormatPr baseColWidth="10" defaultRowHeight="15" x14ac:dyDescent="0.25"/>
  <cols>
    <col min="1" max="1" width="6.85546875" customWidth="1"/>
    <col min="2" max="2" width="51.85546875" customWidth="1"/>
    <col min="3" max="3" width="11.85546875" hidden="1" customWidth="1"/>
  </cols>
  <sheetData>
    <row r="1" spans="1:14" ht="15" customHeight="1" x14ac:dyDescent="0.25">
      <c r="A1" s="750" t="s">
        <v>68</v>
      </c>
      <c r="B1" s="750"/>
      <c r="C1" s="365"/>
      <c r="D1" s="745"/>
      <c r="E1" s="745"/>
      <c r="F1" s="745"/>
      <c r="G1" s="745"/>
      <c r="H1" s="745"/>
      <c r="I1" s="745"/>
      <c r="J1" s="745"/>
    </row>
    <row r="2" spans="1:14" ht="21" customHeight="1" x14ac:dyDescent="0.25">
      <c r="A2" s="750"/>
      <c r="B2" s="750"/>
      <c r="C2" s="365"/>
      <c r="D2" s="745"/>
      <c r="E2" s="745"/>
      <c r="F2" s="745"/>
      <c r="G2" s="745"/>
      <c r="H2" s="745"/>
      <c r="I2" s="745"/>
      <c r="J2" s="745"/>
    </row>
    <row r="3" spans="1:14" ht="12" customHeight="1" x14ac:dyDescent="0.25">
      <c r="A3" s="750"/>
      <c r="B3" s="750"/>
      <c r="C3" s="365"/>
      <c r="D3" s="745"/>
      <c r="E3" s="745"/>
      <c r="F3" s="745"/>
      <c r="G3" s="745"/>
      <c r="H3" s="745"/>
      <c r="I3" s="745"/>
      <c r="J3" s="745"/>
      <c r="K3" s="16"/>
      <c r="L3" s="16"/>
      <c r="M3" s="16"/>
      <c r="N3" s="16"/>
    </row>
    <row r="4" spans="1:14" ht="26.25" customHeight="1" x14ac:dyDescent="0.25">
      <c r="A4" s="751" t="s">
        <v>65</v>
      </c>
      <c r="B4" s="751"/>
      <c r="C4" s="366"/>
      <c r="D4" s="745"/>
      <c r="E4" s="745"/>
      <c r="F4" s="745"/>
      <c r="G4" s="745"/>
      <c r="H4" s="745"/>
      <c r="I4" s="745"/>
      <c r="J4" s="745"/>
    </row>
    <row r="5" spans="1:14" ht="15" customHeight="1" x14ac:dyDescent="0.25">
      <c r="A5" s="752" t="s">
        <v>50</v>
      </c>
      <c r="B5" s="752"/>
      <c r="C5" s="367"/>
      <c r="D5" s="745"/>
      <c r="E5" s="745"/>
      <c r="F5" s="745"/>
      <c r="G5" s="745"/>
      <c r="H5" s="745"/>
      <c r="I5" s="745"/>
      <c r="J5" s="745"/>
    </row>
    <row r="6" spans="1:14" x14ac:dyDescent="0.25">
      <c r="A6" s="753" t="s">
        <v>51</v>
      </c>
      <c r="B6" s="753"/>
      <c r="C6" s="352"/>
      <c r="D6" s="745"/>
      <c r="E6" s="745"/>
      <c r="F6" s="745"/>
      <c r="G6" s="745"/>
      <c r="H6" s="745"/>
      <c r="I6" s="745"/>
      <c r="J6" s="745"/>
    </row>
    <row r="7" spans="1:14" ht="15.75" thickBot="1" x14ac:dyDescent="0.3">
      <c r="A7" s="753"/>
      <c r="B7" s="753"/>
      <c r="C7" s="352"/>
      <c r="D7" s="745"/>
      <c r="E7" s="745"/>
      <c r="F7" s="745"/>
      <c r="G7" s="745"/>
      <c r="H7" s="745"/>
      <c r="I7" s="745"/>
      <c r="J7" s="745"/>
    </row>
    <row r="8" spans="1:14" ht="16.5" thickBot="1" x14ac:dyDescent="0.3">
      <c r="A8" s="247"/>
      <c r="B8" s="256" t="s">
        <v>744</v>
      </c>
      <c r="C8" s="375"/>
      <c r="D8" s="229"/>
      <c r="E8" s="548" t="s">
        <v>525</v>
      </c>
      <c r="F8" s="229"/>
      <c r="G8" s="548" t="s">
        <v>514</v>
      </c>
      <c r="H8" s="229"/>
      <c r="I8" s="229"/>
      <c r="J8" s="229"/>
      <c r="K8" s="229"/>
      <c r="L8" s="229"/>
      <c r="M8" s="229"/>
    </row>
    <row r="9" spans="1:14" ht="16.5" thickTop="1" thickBot="1" x14ac:dyDescent="0.3">
      <c r="A9" s="222" t="s">
        <v>0</v>
      </c>
      <c r="B9" s="414" t="s">
        <v>1</v>
      </c>
      <c r="C9" s="415" t="s">
        <v>406</v>
      </c>
      <c r="D9" s="546">
        <v>45339</v>
      </c>
      <c r="E9" s="549">
        <v>45361</v>
      </c>
      <c r="F9" s="550">
        <v>45396</v>
      </c>
      <c r="G9" s="549">
        <v>45410</v>
      </c>
      <c r="H9" s="547">
        <v>45431</v>
      </c>
      <c r="I9" s="466">
        <v>45501</v>
      </c>
      <c r="J9" s="466">
        <v>45550</v>
      </c>
      <c r="K9" s="466">
        <v>45586</v>
      </c>
      <c r="L9" s="700">
        <v>45628</v>
      </c>
      <c r="M9" s="224" t="s">
        <v>2</v>
      </c>
    </row>
    <row r="10" spans="1:14" ht="15.75" thickTop="1" x14ac:dyDescent="0.25">
      <c r="A10" s="220">
        <v>2</v>
      </c>
      <c r="B10" s="225" t="s">
        <v>297</v>
      </c>
      <c r="C10" s="376">
        <v>3897</v>
      </c>
      <c r="D10" s="131">
        <v>82</v>
      </c>
      <c r="E10" s="226">
        <v>66</v>
      </c>
      <c r="F10" s="226"/>
      <c r="G10" s="226"/>
      <c r="H10" s="131"/>
      <c r="I10" s="131"/>
      <c r="J10" s="131"/>
      <c r="K10" s="131">
        <v>67</v>
      </c>
      <c r="L10" s="701">
        <v>88</v>
      </c>
      <c r="M10" s="23">
        <f t="shared" ref="M10:M18" si="0">(LARGE(D10:K10,1)+LARGE(D10:K10,2)+LARGE(D10:K10,3))</f>
        <v>215</v>
      </c>
    </row>
    <row r="11" spans="1:14" x14ac:dyDescent="0.25">
      <c r="A11" s="260">
        <v>1</v>
      </c>
      <c r="B11" s="242" t="s">
        <v>248</v>
      </c>
      <c r="C11" s="377">
        <v>4773</v>
      </c>
      <c r="D11" s="112"/>
      <c r="E11" s="136">
        <v>82</v>
      </c>
      <c r="F11" s="136">
        <v>81</v>
      </c>
      <c r="G11" s="570">
        <v>92</v>
      </c>
      <c r="H11" s="112"/>
      <c r="I11" s="136">
        <v>76</v>
      </c>
      <c r="J11" s="136"/>
      <c r="K11" s="226"/>
      <c r="L11" s="702">
        <v>56</v>
      </c>
      <c r="M11" s="51">
        <f t="shared" si="0"/>
        <v>255</v>
      </c>
    </row>
    <row r="12" spans="1:14" x14ac:dyDescent="0.25">
      <c r="A12" s="227">
        <v>3</v>
      </c>
      <c r="B12" s="228" t="s">
        <v>298</v>
      </c>
      <c r="C12" s="228">
        <v>1728</v>
      </c>
      <c r="D12" s="112">
        <v>83</v>
      </c>
      <c r="E12" s="136">
        <v>83</v>
      </c>
      <c r="F12" s="136"/>
      <c r="G12" s="136"/>
      <c r="H12" s="112"/>
      <c r="I12" s="136"/>
      <c r="J12" s="226"/>
      <c r="K12" s="264"/>
      <c r="L12" s="703">
        <v>81</v>
      </c>
      <c r="M12" s="51" t="e">
        <f t="shared" si="0"/>
        <v>#NUM!</v>
      </c>
    </row>
    <row r="13" spans="1:14" x14ac:dyDescent="0.25">
      <c r="A13" s="220">
        <v>4</v>
      </c>
      <c r="B13" s="228" t="s">
        <v>302</v>
      </c>
      <c r="C13" s="228"/>
      <c r="D13" s="112"/>
      <c r="E13" s="136">
        <v>69</v>
      </c>
      <c r="F13" s="136"/>
      <c r="G13" s="136"/>
      <c r="H13" s="112"/>
      <c r="I13" s="136"/>
      <c r="J13" s="226"/>
      <c r="K13" s="226"/>
      <c r="L13" s="702"/>
      <c r="M13" s="51" t="e">
        <f t="shared" si="0"/>
        <v>#NUM!</v>
      </c>
    </row>
    <row r="14" spans="1:14" x14ac:dyDescent="0.25">
      <c r="A14" s="227">
        <v>5</v>
      </c>
      <c r="B14" s="228" t="s">
        <v>442</v>
      </c>
      <c r="C14" s="228">
        <v>3720</v>
      </c>
      <c r="D14" s="112"/>
      <c r="E14" s="136"/>
      <c r="F14" s="136"/>
      <c r="G14" s="136">
        <v>87</v>
      </c>
      <c r="H14" s="112"/>
      <c r="I14" s="136"/>
      <c r="J14" s="226"/>
      <c r="K14" s="226"/>
      <c r="L14" s="702"/>
      <c r="M14" s="51" t="e">
        <f t="shared" si="0"/>
        <v>#NUM!</v>
      </c>
    </row>
    <row r="15" spans="1:14" x14ac:dyDescent="0.25">
      <c r="A15" s="220">
        <v>6</v>
      </c>
      <c r="B15" s="228" t="s">
        <v>158</v>
      </c>
      <c r="C15" s="228">
        <v>1742</v>
      </c>
      <c r="D15" s="112"/>
      <c r="E15" s="136"/>
      <c r="F15" s="136"/>
      <c r="G15" s="570">
        <v>86</v>
      </c>
      <c r="H15" s="112"/>
      <c r="I15" s="136"/>
      <c r="J15" s="226"/>
      <c r="K15" s="226"/>
      <c r="L15" s="702">
        <v>93</v>
      </c>
      <c r="M15" s="51" t="e">
        <f t="shared" si="0"/>
        <v>#NUM!</v>
      </c>
    </row>
    <row r="16" spans="1:14" x14ac:dyDescent="0.25">
      <c r="A16" s="227">
        <v>8</v>
      </c>
      <c r="B16" s="228" t="s">
        <v>620</v>
      </c>
      <c r="C16" s="228">
        <v>6671</v>
      </c>
      <c r="D16" s="112"/>
      <c r="E16" s="136"/>
      <c r="F16" s="136"/>
      <c r="G16" s="136"/>
      <c r="H16" s="112"/>
      <c r="I16" s="112"/>
      <c r="J16" s="112"/>
      <c r="K16" s="112"/>
      <c r="L16" s="704">
        <v>38</v>
      </c>
      <c r="M16" s="51" t="e">
        <f t="shared" si="0"/>
        <v>#NUM!</v>
      </c>
    </row>
    <row r="17" spans="1:13" x14ac:dyDescent="0.25">
      <c r="A17" s="227">
        <v>9</v>
      </c>
      <c r="B17" s="228"/>
      <c r="C17" s="228"/>
      <c r="D17" s="112"/>
      <c r="E17" s="136"/>
      <c r="F17" s="112"/>
      <c r="G17" s="112"/>
      <c r="H17" s="112"/>
      <c r="I17" s="112"/>
      <c r="J17" s="112"/>
      <c r="K17" s="112"/>
      <c r="L17" s="704"/>
      <c r="M17" s="51" t="e">
        <f t="shared" si="0"/>
        <v>#NUM!</v>
      </c>
    </row>
    <row r="18" spans="1:13" x14ac:dyDescent="0.25">
      <c r="A18" s="227">
        <v>10</v>
      </c>
      <c r="B18" s="228"/>
      <c r="C18" s="228"/>
      <c r="D18" s="112"/>
      <c r="E18" s="136"/>
      <c r="F18" s="112"/>
      <c r="G18" s="112"/>
      <c r="H18" s="112"/>
      <c r="I18" s="112"/>
      <c r="J18" s="112"/>
      <c r="K18" s="112"/>
      <c r="L18" s="704"/>
      <c r="M18" s="51" t="e">
        <f t="shared" si="0"/>
        <v>#NUM!</v>
      </c>
    </row>
    <row r="19" spans="1:13" x14ac:dyDescent="0.25">
      <c r="A19" s="55"/>
      <c r="B19" s="40"/>
      <c r="C19" s="40"/>
      <c r="D19" s="42"/>
      <c r="E19" s="39"/>
      <c r="F19" s="42"/>
      <c r="G19" s="42"/>
      <c r="H19" s="42"/>
      <c r="I19" s="42"/>
      <c r="J19" s="42"/>
      <c r="K19" s="42"/>
      <c r="L19" s="42"/>
      <c r="M19" s="29"/>
    </row>
    <row r="20" spans="1:13" ht="15.75" thickBot="1" x14ac:dyDescent="0.3">
      <c r="A20" s="39"/>
      <c r="B20" s="40"/>
      <c r="C20" s="40"/>
      <c r="D20" s="42"/>
      <c r="E20" s="39"/>
      <c r="F20" s="42"/>
      <c r="G20" s="39"/>
      <c r="H20" s="42"/>
      <c r="I20" s="39"/>
      <c r="J20" s="39"/>
      <c r="K20" s="39"/>
      <c r="L20" s="39"/>
      <c r="M20" s="39"/>
    </row>
    <row r="21" spans="1:13" ht="16.5" thickBot="1" x14ac:dyDescent="0.3">
      <c r="A21" s="42"/>
      <c r="B21" s="230" t="s">
        <v>6</v>
      </c>
      <c r="C21" s="230"/>
      <c r="D21" s="229"/>
      <c r="E21" s="548" t="s">
        <v>525</v>
      </c>
      <c r="F21" s="229"/>
      <c r="G21" s="548" t="s">
        <v>514</v>
      </c>
      <c r="H21" s="257"/>
      <c r="I21" s="257"/>
      <c r="J21" s="257"/>
      <c r="K21" s="257"/>
      <c r="L21" s="257"/>
      <c r="M21" s="258"/>
    </row>
    <row r="22" spans="1:13" ht="16.5" thickTop="1" thickBot="1" x14ac:dyDescent="0.3">
      <c r="A22" s="231" t="s">
        <v>0</v>
      </c>
      <c r="B22" s="414" t="s">
        <v>1</v>
      </c>
      <c r="C22" s="415" t="s">
        <v>406</v>
      </c>
      <c r="D22" s="546">
        <v>45339</v>
      </c>
      <c r="E22" s="549">
        <v>45361</v>
      </c>
      <c r="F22" s="550">
        <v>45396</v>
      </c>
      <c r="G22" s="549">
        <v>45410</v>
      </c>
      <c r="H22" s="547">
        <v>45431</v>
      </c>
      <c r="I22" s="414">
        <v>45501</v>
      </c>
      <c r="J22" s="414"/>
      <c r="K22" s="414">
        <v>45586</v>
      </c>
      <c r="L22" s="705">
        <v>45628</v>
      </c>
      <c r="M22" s="233" t="s">
        <v>2</v>
      </c>
    </row>
    <row r="23" spans="1:13" ht="15.75" thickTop="1" x14ac:dyDescent="0.25">
      <c r="A23" s="192">
        <v>1</v>
      </c>
      <c r="B23" s="118" t="s">
        <v>299</v>
      </c>
      <c r="C23" s="118"/>
      <c r="D23" s="112">
        <v>90</v>
      </c>
      <c r="E23" s="33"/>
      <c r="F23" s="38"/>
      <c r="G23" s="33"/>
      <c r="H23" s="112"/>
      <c r="I23" s="131"/>
      <c r="J23" s="131"/>
      <c r="K23" s="131"/>
      <c r="L23" s="701"/>
      <c r="M23" s="23" t="e">
        <f t="shared" ref="M23:M28" si="1">(LARGE(D23:K23,1)+LARGE(D23:K23,2)+LARGE(D23:K23,3))</f>
        <v>#NUM!</v>
      </c>
    </row>
    <row r="24" spans="1:13" x14ac:dyDescent="0.25">
      <c r="A24" s="227">
        <v>2</v>
      </c>
      <c r="B24" s="268" t="s">
        <v>298</v>
      </c>
      <c r="C24" s="378"/>
      <c r="D24" s="272"/>
      <c r="E24" s="38">
        <v>84</v>
      </c>
      <c r="F24" s="38"/>
      <c r="G24" s="38"/>
      <c r="H24" s="192"/>
      <c r="I24" s="264"/>
      <c r="J24" s="264"/>
      <c r="K24" s="264"/>
      <c r="L24" s="703"/>
      <c r="M24" s="51" t="e">
        <f t="shared" si="1"/>
        <v>#NUM!</v>
      </c>
    </row>
    <row r="25" spans="1:13" x14ac:dyDescent="0.25">
      <c r="A25" s="220">
        <v>3</v>
      </c>
      <c r="B25" s="228" t="s">
        <v>297</v>
      </c>
      <c r="C25" s="228">
        <v>3897</v>
      </c>
      <c r="D25" s="112"/>
      <c r="E25" s="38"/>
      <c r="F25" s="38">
        <v>77</v>
      </c>
      <c r="G25" s="38"/>
      <c r="H25" s="112"/>
      <c r="I25" s="226"/>
      <c r="J25" s="226"/>
      <c r="K25" s="226"/>
      <c r="L25" s="702">
        <v>71</v>
      </c>
      <c r="M25" s="51" t="e">
        <f t="shared" si="1"/>
        <v>#NUM!</v>
      </c>
    </row>
    <row r="26" spans="1:13" x14ac:dyDescent="0.25">
      <c r="A26" s="227">
        <v>4</v>
      </c>
      <c r="B26" s="228"/>
      <c r="C26" s="228"/>
      <c r="D26" s="112"/>
      <c r="E26" s="38"/>
      <c r="F26" s="38"/>
      <c r="G26" s="38"/>
      <c r="H26" s="112"/>
      <c r="I26" s="136"/>
      <c r="J26" s="226"/>
      <c r="K26" s="226"/>
      <c r="L26" s="702"/>
      <c r="M26" s="51" t="e">
        <f t="shared" si="1"/>
        <v>#NUM!</v>
      </c>
    </row>
    <row r="27" spans="1:13" x14ac:dyDescent="0.25">
      <c r="A27" s="220">
        <v>5</v>
      </c>
      <c r="B27" s="228"/>
      <c r="C27" s="228"/>
      <c r="D27" s="112"/>
      <c r="E27" s="136"/>
      <c r="F27" s="112"/>
      <c r="G27" s="136"/>
      <c r="H27" s="112"/>
      <c r="I27" s="136"/>
      <c r="J27" s="226"/>
      <c r="K27" s="226"/>
      <c r="L27" s="702"/>
      <c r="M27" s="51" t="e">
        <f t="shared" si="1"/>
        <v>#NUM!</v>
      </c>
    </row>
    <row r="28" spans="1:13" x14ac:dyDescent="0.25">
      <c r="A28" s="227">
        <v>6</v>
      </c>
      <c r="B28" s="118"/>
      <c r="C28" s="118"/>
      <c r="D28" s="112"/>
      <c r="E28" s="112"/>
      <c r="F28" s="112"/>
      <c r="G28" s="112"/>
      <c r="H28" s="112"/>
      <c r="I28" s="112"/>
      <c r="J28" s="131"/>
      <c r="K28" s="131"/>
      <c r="L28" s="701"/>
      <c r="M28" s="23" t="e">
        <f t="shared" si="1"/>
        <v>#NUM!</v>
      </c>
    </row>
    <row r="29" spans="1:13" x14ac:dyDescent="0.25">
      <c r="A29" s="136"/>
      <c r="B29" s="136"/>
      <c r="C29" s="136"/>
      <c r="D29" s="112"/>
      <c r="E29" s="136"/>
      <c r="F29" s="112"/>
      <c r="G29" s="136"/>
      <c r="H29" s="112"/>
      <c r="I29" s="136"/>
      <c r="J29" s="136"/>
      <c r="K29" s="136"/>
      <c r="L29" s="136"/>
      <c r="M29" s="136"/>
    </row>
    <row r="30" spans="1:13" ht="15.75" thickBot="1" x14ac:dyDescent="0.3">
      <c r="A30" s="39"/>
      <c r="B30" s="40"/>
      <c r="C30" s="40"/>
      <c r="D30" s="42"/>
      <c r="E30" s="39"/>
      <c r="F30" s="42"/>
      <c r="G30" s="39"/>
      <c r="H30" s="42"/>
      <c r="I30" s="39"/>
      <c r="J30" s="39"/>
      <c r="K30" s="39"/>
      <c r="L30" s="39"/>
      <c r="M30" s="39"/>
    </row>
    <row r="31" spans="1:13" ht="16.5" thickBot="1" x14ac:dyDescent="0.3">
      <c r="A31" s="42"/>
      <c r="B31" s="230" t="s">
        <v>7</v>
      </c>
      <c r="C31" s="230"/>
      <c r="D31" s="229"/>
      <c r="E31" s="548" t="s">
        <v>525</v>
      </c>
      <c r="F31" s="229"/>
      <c r="G31" s="548" t="s">
        <v>514</v>
      </c>
      <c r="H31" s="257"/>
      <c r="I31" s="257"/>
      <c r="J31" s="257"/>
      <c r="K31" s="257"/>
      <c r="L31" s="257"/>
      <c r="M31" s="258"/>
    </row>
    <row r="32" spans="1:13" ht="16.5" thickTop="1" thickBot="1" x14ac:dyDescent="0.3">
      <c r="A32" s="231" t="s">
        <v>0</v>
      </c>
      <c r="B32" s="414" t="s">
        <v>1</v>
      </c>
      <c r="C32" s="415" t="s">
        <v>406</v>
      </c>
      <c r="D32" s="546">
        <v>45339</v>
      </c>
      <c r="E32" s="549">
        <v>45361</v>
      </c>
      <c r="F32" s="550">
        <v>45396</v>
      </c>
      <c r="G32" s="549">
        <v>45410</v>
      </c>
      <c r="H32" s="547">
        <v>45431</v>
      </c>
      <c r="I32" s="468">
        <v>45501</v>
      </c>
      <c r="J32" s="468">
        <v>45550</v>
      </c>
      <c r="K32" s="232">
        <v>45586</v>
      </c>
      <c r="L32" s="706">
        <v>45628</v>
      </c>
      <c r="M32" s="234" t="s">
        <v>2</v>
      </c>
    </row>
    <row r="33" spans="1:13" ht="15.75" thickTop="1" x14ac:dyDescent="0.25">
      <c r="A33" s="342">
        <v>1</v>
      </c>
      <c r="B33" s="451" t="s">
        <v>301</v>
      </c>
      <c r="C33" s="452">
        <v>2356</v>
      </c>
      <c r="D33" s="343">
        <v>91</v>
      </c>
      <c r="E33" s="33">
        <v>72</v>
      </c>
      <c r="F33" s="38">
        <v>90</v>
      </c>
      <c r="G33" s="33">
        <v>88</v>
      </c>
      <c r="H33" s="112"/>
      <c r="I33" s="136">
        <v>91</v>
      </c>
      <c r="J33" s="265">
        <v>93</v>
      </c>
      <c r="K33" s="264">
        <v>92</v>
      </c>
      <c r="L33" s="703">
        <v>93</v>
      </c>
      <c r="M33" s="51">
        <f>(LARGE(D33:K33,1)+LARGE(D33:K33,2)+LARGE(D33:K33,3))</f>
        <v>276</v>
      </c>
    </row>
    <row r="34" spans="1:13" x14ac:dyDescent="0.25">
      <c r="A34" s="227">
        <v>3</v>
      </c>
      <c r="B34" s="118" t="s">
        <v>300</v>
      </c>
      <c r="C34" s="118">
        <v>1680</v>
      </c>
      <c r="D34" s="112">
        <v>91</v>
      </c>
      <c r="E34" s="38"/>
      <c r="F34" s="38"/>
      <c r="G34" s="38"/>
      <c r="H34" s="112">
        <v>91</v>
      </c>
      <c r="I34" s="112"/>
      <c r="J34" s="112"/>
      <c r="K34" s="112">
        <v>88</v>
      </c>
      <c r="L34" s="704">
        <v>89</v>
      </c>
      <c r="M34" s="23">
        <f>(LARGE(D34:K34,1)+LARGE(D34:K34,2)+LARGE(D34:K34,3))</f>
        <v>270</v>
      </c>
    </row>
    <row r="35" spans="1:13" x14ac:dyDescent="0.25">
      <c r="A35" s="227">
        <v>2</v>
      </c>
      <c r="B35" s="118" t="s">
        <v>27</v>
      </c>
      <c r="C35" s="118">
        <v>1920</v>
      </c>
      <c r="D35" s="112"/>
      <c r="E35" s="38">
        <v>38</v>
      </c>
      <c r="F35" s="38"/>
      <c r="G35" s="38">
        <v>54</v>
      </c>
      <c r="H35" s="112">
        <v>70</v>
      </c>
      <c r="I35" s="112"/>
      <c r="J35" s="112"/>
      <c r="K35" s="118"/>
      <c r="L35" s="707"/>
      <c r="M35" s="51">
        <f>(LARGE(D35:K35,1)+LARGE(D35:K35,2)+LARGE(D35:K35,3))</f>
        <v>162</v>
      </c>
    </row>
    <row r="36" spans="1:13" x14ac:dyDescent="0.25">
      <c r="A36" s="220">
        <v>4</v>
      </c>
      <c r="B36" s="228" t="s">
        <v>266</v>
      </c>
      <c r="C36" s="228"/>
      <c r="D36" s="112">
        <v>88</v>
      </c>
      <c r="E36" s="38"/>
      <c r="F36" s="38"/>
      <c r="G36" s="38"/>
      <c r="H36" s="112"/>
      <c r="I36" s="136"/>
      <c r="J36" s="136"/>
      <c r="K36" s="228"/>
      <c r="L36" s="708"/>
      <c r="M36" s="51" t="e">
        <f>(LARGE(D36:K36,1)+LARGE(D36:K36,2)+LARGE(D36:K36,3))</f>
        <v>#NUM!</v>
      </c>
    </row>
    <row r="37" spans="1:13" x14ac:dyDescent="0.25">
      <c r="A37" s="227">
        <v>5</v>
      </c>
      <c r="B37" s="228" t="s">
        <v>78</v>
      </c>
      <c r="C37" s="228"/>
      <c r="D37" s="118"/>
      <c r="E37" s="38">
        <v>92</v>
      </c>
      <c r="F37" s="38"/>
      <c r="G37" s="38"/>
      <c r="H37" s="112"/>
      <c r="I37" s="136"/>
      <c r="J37" s="136"/>
      <c r="K37" s="228"/>
      <c r="L37" s="708"/>
      <c r="M37" s="51" t="e">
        <f>(LARGE(D37:K37,1)+LARGE(D37:K37,2)+LARGE(D37:K37,3))</f>
        <v>#NUM!</v>
      </c>
    </row>
    <row r="38" spans="1:13" x14ac:dyDescent="0.25">
      <c r="A38" s="463"/>
      <c r="B38" s="544"/>
      <c r="C38" s="544"/>
      <c r="D38" s="464"/>
      <c r="E38" s="39"/>
      <c r="F38" s="39"/>
      <c r="G38" s="39"/>
      <c r="H38" s="465"/>
      <c r="I38" s="545"/>
      <c r="J38" s="545"/>
      <c r="K38" s="544"/>
      <c r="L38" s="544"/>
      <c r="M38" s="537"/>
    </row>
    <row r="39" spans="1:13" ht="15.75" thickBot="1" x14ac:dyDescent="0.3">
      <c r="A39" s="39"/>
      <c r="B39" s="40"/>
      <c r="C39" s="40"/>
      <c r="D39" s="42"/>
      <c r="E39" s="39"/>
      <c r="F39" s="42"/>
      <c r="G39" s="39"/>
      <c r="H39" s="42"/>
      <c r="I39" s="39"/>
      <c r="J39" s="39"/>
      <c r="K39" s="39"/>
      <c r="L39" s="39"/>
      <c r="M39" s="39"/>
    </row>
    <row r="40" spans="1:13" ht="16.5" thickBot="1" x14ac:dyDescent="0.3">
      <c r="A40" s="42"/>
      <c r="B40" s="238" t="s">
        <v>8</v>
      </c>
      <c r="C40" s="238"/>
      <c r="D40" s="391"/>
      <c r="E40" s="548" t="s">
        <v>525</v>
      </c>
      <c r="F40" s="229"/>
      <c r="G40" s="548" t="s">
        <v>514</v>
      </c>
      <c r="H40" s="235"/>
      <c r="I40" s="235"/>
      <c r="J40" s="235"/>
      <c r="K40" s="235"/>
      <c r="L40" s="235"/>
      <c r="M40" s="42"/>
    </row>
    <row r="41" spans="1:13" ht="16.5" thickTop="1" thickBot="1" x14ac:dyDescent="0.3">
      <c r="A41" s="239" t="s">
        <v>0</v>
      </c>
      <c r="B41" s="414" t="s">
        <v>1</v>
      </c>
      <c r="C41" s="415" t="s">
        <v>406</v>
      </c>
      <c r="D41" s="546">
        <v>45339</v>
      </c>
      <c r="E41" s="549">
        <v>45361</v>
      </c>
      <c r="F41" s="550">
        <v>45396</v>
      </c>
      <c r="G41" s="549">
        <v>45410</v>
      </c>
      <c r="H41" s="547">
        <v>45431</v>
      </c>
      <c r="I41" s="467">
        <v>45501</v>
      </c>
      <c r="J41" s="467">
        <v>45550</v>
      </c>
      <c r="K41" s="240">
        <v>45586</v>
      </c>
      <c r="L41" s="706">
        <v>45628</v>
      </c>
      <c r="M41" s="239" t="s">
        <v>2</v>
      </c>
    </row>
    <row r="42" spans="1:13" ht="15.75" thickTop="1" x14ac:dyDescent="0.25">
      <c r="A42" s="276">
        <v>1</v>
      </c>
      <c r="B42" s="341" t="s">
        <v>158</v>
      </c>
      <c r="C42" s="379">
        <v>1742</v>
      </c>
      <c r="D42" s="324">
        <v>86</v>
      </c>
      <c r="E42" s="33"/>
      <c r="F42" s="38"/>
      <c r="G42" s="33">
        <v>88</v>
      </c>
      <c r="H42" s="324">
        <v>90</v>
      </c>
      <c r="I42" s="475"/>
      <c r="J42" s="475"/>
      <c r="K42" s="475"/>
      <c r="L42" s="709"/>
      <c r="M42" s="484">
        <f t="shared" ref="M42:M50" si="2">(LARGE(D42:K42,1)+LARGE(D42:K42,2)+LARGE(D42:K42,3))</f>
        <v>264</v>
      </c>
    </row>
    <row r="43" spans="1:13" x14ac:dyDescent="0.25">
      <c r="A43" s="241">
        <v>2</v>
      </c>
      <c r="B43" s="225" t="s">
        <v>303</v>
      </c>
      <c r="C43" s="380">
        <v>2137</v>
      </c>
      <c r="D43" s="112"/>
      <c r="E43" s="38"/>
      <c r="F43" s="38">
        <v>83</v>
      </c>
      <c r="G43" s="38">
        <v>80</v>
      </c>
      <c r="H43" s="112">
        <v>84</v>
      </c>
      <c r="I43" s="131"/>
      <c r="J43" s="131">
        <v>88</v>
      </c>
      <c r="K43" s="131">
        <v>80</v>
      </c>
      <c r="L43" s="701">
        <v>87</v>
      </c>
      <c r="M43" s="51">
        <f t="shared" si="2"/>
        <v>255</v>
      </c>
    </row>
    <row r="44" spans="1:13" x14ac:dyDescent="0.25">
      <c r="A44" s="241">
        <v>3</v>
      </c>
      <c r="B44" s="225" t="s">
        <v>301</v>
      </c>
      <c r="C44" s="380">
        <v>2356</v>
      </c>
      <c r="D44" s="21"/>
      <c r="E44" s="38">
        <v>79</v>
      </c>
      <c r="F44" s="38">
        <v>82</v>
      </c>
      <c r="G44" s="38"/>
      <c r="H44" s="112"/>
      <c r="I44" s="131">
        <v>85</v>
      </c>
      <c r="J44" s="131"/>
      <c r="K44" s="131">
        <v>87</v>
      </c>
      <c r="L44" s="701"/>
      <c r="M44" s="51">
        <f t="shared" si="2"/>
        <v>254</v>
      </c>
    </row>
    <row r="45" spans="1:13" x14ac:dyDescent="0.25">
      <c r="A45" s="241">
        <v>4</v>
      </c>
      <c r="B45" s="225" t="s">
        <v>297</v>
      </c>
      <c r="C45" s="380">
        <v>3897</v>
      </c>
      <c r="D45" s="112">
        <v>85</v>
      </c>
      <c r="E45" s="38"/>
      <c r="F45" s="38">
        <v>86</v>
      </c>
      <c r="G45" s="38"/>
      <c r="H45" s="112"/>
      <c r="I45" s="131">
        <v>68</v>
      </c>
      <c r="J45" s="131"/>
      <c r="K45" s="131"/>
      <c r="L45" s="701"/>
      <c r="M45" s="23">
        <f t="shared" si="2"/>
        <v>239</v>
      </c>
    </row>
    <row r="46" spans="1:13" x14ac:dyDescent="0.25">
      <c r="A46" s="241">
        <v>5</v>
      </c>
      <c r="B46" s="225" t="s">
        <v>27</v>
      </c>
      <c r="C46" s="380">
        <v>1920</v>
      </c>
      <c r="D46" s="112"/>
      <c r="E46" s="38">
        <v>83</v>
      </c>
      <c r="F46" s="38"/>
      <c r="G46" s="38">
        <v>77</v>
      </c>
      <c r="H46" s="112">
        <v>71</v>
      </c>
      <c r="I46" s="131"/>
      <c r="J46" s="131">
        <v>83</v>
      </c>
      <c r="K46" s="131"/>
      <c r="L46" s="701"/>
      <c r="M46" s="51">
        <f t="shared" si="2"/>
        <v>243</v>
      </c>
    </row>
    <row r="47" spans="1:13" x14ac:dyDescent="0.25">
      <c r="A47" s="241">
        <v>6</v>
      </c>
      <c r="B47" s="225" t="s">
        <v>305</v>
      </c>
      <c r="C47" s="380">
        <v>1851</v>
      </c>
      <c r="D47" s="112"/>
      <c r="E47" s="38">
        <v>63</v>
      </c>
      <c r="F47" s="38"/>
      <c r="G47" s="38">
        <v>80</v>
      </c>
      <c r="H47" s="112">
        <v>63</v>
      </c>
      <c r="I47" s="131"/>
      <c r="J47" s="131"/>
      <c r="K47" s="131">
        <v>69</v>
      </c>
      <c r="L47" s="701">
        <v>83</v>
      </c>
      <c r="M47" s="51">
        <f t="shared" si="2"/>
        <v>212</v>
      </c>
    </row>
    <row r="48" spans="1:13" x14ac:dyDescent="0.25">
      <c r="A48" s="241">
        <v>7</v>
      </c>
      <c r="B48" s="225" t="s">
        <v>298</v>
      </c>
      <c r="C48" s="380">
        <v>1728</v>
      </c>
      <c r="D48" s="112"/>
      <c r="E48" s="38">
        <v>85</v>
      </c>
      <c r="F48" s="38"/>
      <c r="G48" s="38"/>
      <c r="H48" s="112"/>
      <c r="I48" s="131"/>
      <c r="J48" s="131"/>
      <c r="K48" s="131"/>
      <c r="L48" s="701"/>
      <c r="M48" s="51" t="e">
        <f t="shared" si="2"/>
        <v>#NUM!</v>
      </c>
    </row>
    <row r="49" spans="1:13" x14ac:dyDescent="0.25">
      <c r="A49" s="241">
        <v>8</v>
      </c>
      <c r="B49" s="225" t="s">
        <v>158</v>
      </c>
      <c r="C49" s="380">
        <v>1742</v>
      </c>
      <c r="D49" s="112"/>
      <c r="E49" s="38">
        <v>86</v>
      </c>
      <c r="F49" s="38"/>
      <c r="G49" s="38"/>
      <c r="H49" s="112"/>
      <c r="I49" s="131"/>
      <c r="J49" s="131"/>
      <c r="K49" s="131"/>
      <c r="L49" s="701"/>
      <c r="M49" s="51" t="e">
        <f t="shared" si="2"/>
        <v>#NUM!</v>
      </c>
    </row>
    <row r="50" spans="1:13" x14ac:dyDescent="0.25">
      <c r="A50" s="241">
        <v>9</v>
      </c>
      <c r="B50" s="242" t="s">
        <v>304</v>
      </c>
      <c r="C50" s="377">
        <v>3897</v>
      </c>
      <c r="D50" s="112"/>
      <c r="E50" s="38">
        <v>69</v>
      </c>
      <c r="F50" s="38"/>
      <c r="G50" s="38"/>
      <c r="H50" s="112"/>
      <c r="I50" s="226"/>
      <c r="J50" s="226"/>
      <c r="K50" s="226">
        <v>72</v>
      </c>
      <c r="L50" s="702"/>
      <c r="M50" s="51" t="e">
        <f t="shared" si="2"/>
        <v>#NUM!</v>
      </c>
    </row>
    <row r="51" spans="1:13" x14ac:dyDescent="0.25">
      <c r="A51" s="241">
        <v>10</v>
      </c>
      <c r="B51" s="225" t="s">
        <v>442</v>
      </c>
      <c r="C51" s="380">
        <v>3720</v>
      </c>
      <c r="D51" s="112"/>
      <c r="E51" s="38"/>
      <c r="F51" s="38"/>
      <c r="G51" s="38">
        <v>86</v>
      </c>
      <c r="H51" s="112"/>
      <c r="I51" s="112"/>
      <c r="J51" s="112"/>
      <c r="K51" s="112"/>
      <c r="L51" s="704"/>
      <c r="M51" s="51" t="e">
        <f t="shared" ref="M51:M53" si="3">(LARGE(D51:K51,1)+LARGE(D51:K51,2)+LARGE(D51:K51,3))</f>
        <v>#NUM!</v>
      </c>
    </row>
    <row r="52" spans="1:13" x14ac:dyDescent="0.25">
      <c r="A52" s="241">
        <v>11</v>
      </c>
      <c r="B52" s="118" t="s">
        <v>822</v>
      </c>
      <c r="C52" s="118">
        <v>2003</v>
      </c>
      <c r="D52" s="112"/>
      <c r="E52" s="38"/>
      <c r="F52" s="38"/>
      <c r="G52" s="38"/>
      <c r="H52" s="112"/>
      <c r="I52" s="112"/>
      <c r="J52" s="112"/>
      <c r="K52" s="112"/>
      <c r="L52" s="112">
        <v>80</v>
      </c>
      <c r="M52" s="51" t="e">
        <f t="shared" si="3"/>
        <v>#NUM!</v>
      </c>
    </row>
    <row r="53" spans="1:13" x14ac:dyDescent="0.25">
      <c r="A53" s="241">
        <v>12</v>
      </c>
      <c r="B53" s="118" t="s">
        <v>823</v>
      </c>
      <c r="C53" s="118">
        <v>1909</v>
      </c>
      <c r="D53" s="112"/>
      <c r="E53" s="38"/>
      <c r="F53" s="38"/>
      <c r="G53" s="38"/>
      <c r="H53" s="112"/>
      <c r="I53" s="112"/>
      <c r="J53" s="112"/>
      <c r="K53" s="112"/>
      <c r="L53" s="112">
        <v>81</v>
      </c>
      <c r="M53" s="51" t="e">
        <f t="shared" si="3"/>
        <v>#NUM!</v>
      </c>
    </row>
    <row r="54" spans="1:13" x14ac:dyDescent="0.25">
      <c r="A54" s="463"/>
      <c r="B54" s="464"/>
      <c r="C54" s="464"/>
      <c r="D54" s="465"/>
      <c r="E54" s="39"/>
      <c r="F54" s="39"/>
      <c r="G54" s="39"/>
      <c r="H54" s="465"/>
      <c r="I54" s="465"/>
      <c r="J54" s="465"/>
      <c r="K54" s="465"/>
      <c r="L54" s="465"/>
      <c r="M54" s="537"/>
    </row>
    <row r="55" spans="1:13" x14ac:dyDescent="0.25">
      <c r="A55" s="463"/>
      <c r="B55" s="464"/>
      <c r="C55" s="464"/>
      <c r="D55" s="465"/>
      <c r="E55" s="39"/>
      <c r="F55" s="39"/>
      <c r="G55" s="39"/>
      <c r="H55" s="465"/>
      <c r="I55" s="465"/>
      <c r="J55" s="465"/>
      <c r="K55" s="465"/>
      <c r="L55" s="465"/>
      <c r="M55" s="537"/>
    </row>
    <row r="56" spans="1:13" ht="15.75" thickBot="1" x14ac:dyDescent="0.3">
      <c r="A56" s="39"/>
      <c r="B56" s="40"/>
      <c r="C56" s="40"/>
      <c r="D56" s="42"/>
      <c r="E56" s="39"/>
      <c r="F56" s="42"/>
      <c r="G56" s="39"/>
      <c r="H56" s="42"/>
      <c r="I56" s="39"/>
      <c r="J56" s="39"/>
      <c r="K56" s="39"/>
      <c r="L56" s="39"/>
      <c r="M56" s="39"/>
    </row>
    <row r="57" spans="1:13" ht="16.5" thickBot="1" x14ac:dyDescent="0.3">
      <c r="A57" s="42"/>
      <c r="B57" s="238" t="s">
        <v>9</v>
      </c>
      <c r="C57" s="238"/>
      <c r="D57" s="391"/>
      <c r="E57" s="548" t="s">
        <v>525</v>
      </c>
      <c r="F57" s="229"/>
      <c r="G57" s="548" t="s">
        <v>514</v>
      </c>
      <c r="H57" s="235"/>
      <c r="I57" s="235"/>
      <c r="J57" s="235"/>
      <c r="K57" s="42"/>
      <c r="L57" s="42"/>
      <c r="M57" s="42"/>
    </row>
    <row r="58" spans="1:13" ht="16.5" thickTop="1" thickBot="1" x14ac:dyDescent="0.3">
      <c r="A58" s="231" t="s">
        <v>0</v>
      </c>
      <c r="B58" s="414" t="s">
        <v>1</v>
      </c>
      <c r="C58" s="415" t="s">
        <v>406</v>
      </c>
      <c r="D58" s="546">
        <v>45339</v>
      </c>
      <c r="E58" s="549">
        <v>45361</v>
      </c>
      <c r="F58" s="550">
        <v>45396</v>
      </c>
      <c r="G58" s="549">
        <v>45410</v>
      </c>
      <c r="H58" s="547">
        <v>45431</v>
      </c>
      <c r="I58" s="466">
        <v>45501</v>
      </c>
      <c r="J58" s="466">
        <v>45550</v>
      </c>
      <c r="K58" s="223">
        <v>45586</v>
      </c>
      <c r="L58" s="706">
        <v>45628</v>
      </c>
      <c r="M58" s="231" t="s">
        <v>2</v>
      </c>
    </row>
    <row r="59" spans="1:13" ht="15.75" thickTop="1" x14ac:dyDescent="0.25">
      <c r="A59" s="260">
        <v>1</v>
      </c>
      <c r="B59" s="340" t="s">
        <v>29</v>
      </c>
      <c r="C59" s="381">
        <v>2110</v>
      </c>
      <c r="D59" s="37"/>
      <c r="E59" s="33">
        <v>89</v>
      </c>
      <c r="F59" s="38"/>
      <c r="G59" s="33">
        <v>96</v>
      </c>
      <c r="H59" s="37">
        <v>92</v>
      </c>
      <c r="I59" s="34">
        <v>89</v>
      </c>
      <c r="J59" s="34">
        <v>92</v>
      </c>
      <c r="K59" s="34">
        <v>92</v>
      </c>
      <c r="L59" s="710">
        <v>90</v>
      </c>
      <c r="M59" s="51">
        <f>(LARGE(D59:K59,1)+LARGE(D59:K59,2)+LARGE(D59:K59,3))</f>
        <v>280</v>
      </c>
    </row>
    <row r="60" spans="1:13" x14ac:dyDescent="0.25">
      <c r="A60" s="227">
        <v>2</v>
      </c>
      <c r="B60" s="36" t="s">
        <v>158</v>
      </c>
      <c r="C60" s="36">
        <v>1742</v>
      </c>
      <c r="D60" s="37">
        <v>83</v>
      </c>
      <c r="E60" s="38">
        <v>89</v>
      </c>
      <c r="F60" s="38"/>
      <c r="G60" s="38">
        <v>88</v>
      </c>
      <c r="H60" s="37">
        <v>85</v>
      </c>
      <c r="I60" s="33"/>
      <c r="J60" s="33"/>
      <c r="K60" s="267"/>
      <c r="L60" s="711"/>
      <c r="M60" s="51">
        <f>(LARGE(D60:K60,1)+LARGE(D60:K60,2)+LARGE(D60:K60,3))</f>
        <v>262</v>
      </c>
    </row>
    <row r="61" spans="1:13" x14ac:dyDescent="0.25">
      <c r="A61" s="227">
        <v>3</v>
      </c>
      <c r="B61" s="36" t="s">
        <v>27</v>
      </c>
      <c r="C61" s="36">
        <v>1920</v>
      </c>
      <c r="D61" s="37"/>
      <c r="E61" s="38">
        <v>69</v>
      </c>
      <c r="F61" s="38">
        <v>66</v>
      </c>
      <c r="G61" s="38">
        <v>80</v>
      </c>
      <c r="H61" s="37">
        <v>78</v>
      </c>
      <c r="I61" s="33"/>
      <c r="J61" s="33">
        <v>84</v>
      </c>
      <c r="K61" s="33"/>
      <c r="L61" s="555"/>
      <c r="M61" s="51">
        <f>(LARGE(D61:K61,1)+LARGE(D61:K61,2)+LARGE(D61:K61,3))</f>
        <v>242</v>
      </c>
    </row>
    <row r="62" spans="1:13" x14ac:dyDescent="0.25">
      <c r="A62" s="227">
        <v>4</v>
      </c>
      <c r="B62" s="381" t="s">
        <v>297</v>
      </c>
      <c r="C62" s="381">
        <v>3897</v>
      </c>
      <c r="D62" s="21">
        <v>85</v>
      </c>
      <c r="E62" s="38">
        <v>76</v>
      </c>
      <c r="F62" s="38">
        <v>70</v>
      </c>
      <c r="G62" s="38"/>
      <c r="H62" s="37"/>
      <c r="I62" s="34">
        <v>80</v>
      </c>
      <c r="J62" s="34"/>
      <c r="K62" s="34">
        <v>75</v>
      </c>
      <c r="L62" s="710">
        <v>74</v>
      </c>
      <c r="M62" s="23">
        <f>(LARGE(D62:K62,1)+LARGE(D62:K62,2)+LARGE(D62:K62,3))</f>
        <v>241</v>
      </c>
    </row>
    <row r="63" spans="1:13" x14ac:dyDescent="0.25">
      <c r="A63" s="35">
        <v>5</v>
      </c>
      <c r="B63" s="32" t="s">
        <v>45</v>
      </c>
      <c r="C63" s="32"/>
      <c r="D63" s="37"/>
      <c r="E63" s="37"/>
      <c r="F63" s="37"/>
      <c r="G63" s="529"/>
      <c r="H63" s="37"/>
      <c r="I63" s="33"/>
      <c r="J63" s="33"/>
      <c r="K63" s="33"/>
      <c r="L63" s="555"/>
      <c r="M63" s="51" t="e">
        <f>(LARGE(D56:K56,1)+LARGE(D56:K56,2)+LARGE(D56:K56,3))</f>
        <v>#NUM!</v>
      </c>
    </row>
    <row r="64" spans="1:13" x14ac:dyDescent="0.25">
      <c r="A64" s="227">
        <v>7</v>
      </c>
      <c r="B64" s="36" t="s">
        <v>298</v>
      </c>
      <c r="C64" s="36">
        <v>1728</v>
      </c>
      <c r="D64" s="37">
        <v>86</v>
      </c>
      <c r="E64" s="38">
        <v>86</v>
      </c>
      <c r="F64" s="38"/>
      <c r="G64" s="38"/>
      <c r="H64" s="37"/>
      <c r="I64" s="38"/>
      <c r="J64" s="38"/>
      <c r="K64" s="38"/>
      <c r="L64" s="712"/>
      <c r="M64" s="51" t="e">
        <f>(LARGE(D64:K64,1)+LARGE(D64:K64,2)+LARGE(D64:K64,3))</f>
        <v>#NUM!</v>
      </c>
    </row>
    <row r="65" spans="1:13" x14ac:dyDescent="0.25">
      <c r="A65" s="227">
        <v>8</v>
      </c>
      <c r="B65" s="36" t="s">
        <v>302</v>
      </c>
      <c r="C65" s="36">
        <v>1790</v>
      </c>
      <c r="D65" s="37"/>
      <c r="E65" s="38">
        <v>87</v>
      </c>
      <c r="F65" s="38"/>
      <c r="G65" s="38">
        <v>85</v>
      </c>
      <c r="H65" s="37"/>
      <c r="I65" s="38"/>
      <c r="J65" s="38"/>
      <c r="K65" s="38"/>
      <c r="L65" s="712"/>
      <c r="M65" s="51" t="e">
        <f>(LARGE(D65:K65,1)+LARGE(D65:K65,2)+LARGE(D65:K65,3))</f>
        <v>#NUM!</v>
      </c>
    </row>
    <row r="66" spans="1:13" x14ac:dyDescent="0.25">
      <c r="A66" s="227">
        <v>9</v>
      </c>
      <c r="B66" s="36" t="s">
        <v>442</v>
      </c>
      <c r="C66" s="36">
        <v>3720</v>
      </c>
      <c r="D66" s="37"/>
      <c r="E66" s="38"/>
      <c r="F66" s="38"/>
      <c r="G66" s="38">
        <v>83</v>
      </c>
      <c r="H66" s="37"/>
      <c r="I66" s="34"/>
      <c r="J66" s="34"/>
      <c r="K66" s="34"/>
      <c r="L66" s="710"/>
      <c r="M66" s="51" t="e">
        <f>(LARGE(D66:K66,1)+LARGE(D66:K66,2)+LARGE(D66:K66,3))</f>
        <v>#NUM!</v>
      </c>
    </row>
    <row r="67" spans="1:13" x14ac:dyDescent="0.25">
      <c r="A67" s="227">
        <v>10</v>
      </c>
      <c r="B67" s="32" t="s">
        <v>305</v>
      </c>
      <c r="C67" s="32">
        <v>1851</v>
      </c>
      <c r="D67" s="37"/>
      <c r="E67" s="38"/>
      <c r="F67" s="38"/>
      <c r="G67" s="38"/>
      <c r="H67" s="37"/>
      <c r="I67" s="38"/>
      <c r="J67" s="38"/>
      <c r="K67" s="38">
        <v>43</v>
      </c>
      <c r="L67" s="712">
        <v>71</v>
      </c>
      <c r="M67" s="51" t="e">
        <f>(LARGE(D67:K67,1)+LARGE(D67:K67,2)+LARGE(D67:K67,3))</f>
        <v>#NUM!</v>
      </c>
    </row>
    <row r="68" spans="1:13" ht="17.25" customHeight="1" x14ac:dyDescent="0.25">
      <c r="A68" s="227">
        <v>11</v>
      </c>
      <c r="B68" s="36" t="s">
        <v>301</v>
      </c>
      <c r="C68" s="36">
        <v>2356</v>
      </c>
      <c r="D68" s="37"/>
      <c r="E68" s="38"/>
      <c r="F68" s="38"/>
      <c r="G68" s="38"/>
      <c r="H68" s="37"/>
      <c r="I68" s="38"/>
      <c r="J68" s="38"/>
      <c r="K68" s="38">
        <v>83</v>
      </c>
      <c r="L68" s="712"/>
      <c r="M68" s="51" t="e">
        <f>(LARGE(D68:K68,1)+LARGE(D68:K68,2)+LARGE(D68:K68,3))</f>
        <v>#NUM!</v>
      </c>
    </row>
    <row r="69" spans="1:13" ht="17.25" customHeight="1" x14ac:dyDescent="0.25">
      <c r="A69" s="227">
        <v>12</v>
      </c>
      <c r="B69" s="36" t="s">
        <v>823</v>
      </c>
      <c r="C69" s="36">
        <v>1909</v>
      </c>
      <c r="D69" s="37"/>
      <c r="E69" s="38"/>
      <c r="F69" s="38"/>
      <c r="G69" s="38"/>
      <c r="H69" s="37"/>
      <c r="I69" s="38"/>
      <c r="J69" s="38"/>
      <c r="K69" s="38"/>
      <c r="L69" s="38">
        <v>1909</v>
      </c>
      <c r="M69" s="785"/>
    </row>
    <row r="70" spans="1:13" ht="17.25" customHeight="1" x14ac:dyDescent="0.25">
      <c r="A70" s="463"/>
      <c r="B70" s="41"/>
      <c r="C70" s="41"/>
      <c r="D70" s="42"/>
      <c r="E70" s="39"/>
      <c r="F70" s="39"/>
      <c r="G70" s="39"/>
      <c r="H70" s="42"/>
      <c r="I70" s="39"/>
      <c r="J70" s="39"/>
      <c r="K70" s="39"/>
      <c r="L70" s="39"/>
      <c r="M70" s="537"/>
    </row>
    <row r="71" spans="1:13" x14ac:dyDescent="0.25">
      <c r="A71" s="259"/>
      <c r="B71" s="41"/>
      <c r="C71" s="41"/>
      <c r="D71" s="42"/>
      <c r="E71" s="42"/>
      <c r="F71" s="42"/>
      <c r="G71" s="42"/>
      <c r="H71" s="42"/>
      <c r="I71" s="42"/>
      <c r="J71" s="42"/>
      <c r="K71" s="42"/>
      <c r="L71" s="42"/>
      <c r="M71" s="42"/>
    </row>
    <row r="72" spans="1:13" ht="15.75" thickBot="1" x14ac:dyDescent="0.3">
      <c r="A72" s="39"/>
      <c r="B72" s="40"/>
      <c r="C72" s="40"/>
      <c r="D72" s="42"/>
      <c r="E72" s="39"/>
      <c r="F72" s="42"/>
      <c r="G72" s="39"/>
      <c r="H72" s="42"/>
      <c r="I72" s="39"/>
      <c r="J72" s="39"/>
      <c r="K72" s="39"/>
      <c r="L72" s="39"/>
      <c r="M72" s="39"/>
    </row>
    <row r="73" spans="1:13" ht="16.5" thickBot="1" x14ac:dyDescent="0.3">
      <c r="A73" s="42"/>
      <c r="B73" s="238" t="s">
        <v>10</v>
      </c>
      <c r="C73" s="238"/>
      <c r="D73" s="391"/>
      <c r="E73" s="548" t="s">
        <v>525</v>
      </c>
      <c r="F73" s="229"/>
      <c r="G73" s="548" t="s">
        <v>514</v>
      </c>
      <c r="H73" s="235"/>
      <c r="I73" s="235"/>
      <c r="J73" s="235"/>
      <c r="K73" s="42"/>
      <c r="L73" s="42"/>
      <c r="M73" s="42"/>
    </row>
    <row r="74" spans="1:13" ht="16.5" thickTop="1" thickBot="1" x14ac:dyDescent="0.3">
      <c r="A74" s="231" t="s">
        <v>0</v>
      </c>
      <c r="B74" s="414" t="s">
        <v>1</v>
      </c>
      <c r="C74" s="415" t="s">
        <v>406</v>
      </c>
      <c r="D74" s="546">
        <v>45339</v>
      </c>
      <c r="E74" s="549">
        <v>45361</v>
      </c>
      <c r="F74" s="550">
        <v>45396</v>
      </c>
      <c r="G74" s="549">
        <v>45410</v>
      </c>
      <c r="H74" s="547">
        <v>45431</v>
      </c>
      <c r="I74" s="466">
        <v>45501</v>
      </c>
      <c r="J74" s="466">
        <v>45550</v>
      </c>
      <c r="K74" s="223"/>
      <c r="L74" s="706"/>
      <c r="M74" s="231" t="s">
        <v>2</v>
      </c>
    </row>
    <row r="75" spans="1:13" ht="15.75" thickTop="1" x14ac:dyDescent="0.25">
      <c r="A75" s="192">
        <v>1</v>
      </c>
      <c r="B75" s="228" t="s">
        <v>158</v>
      </c>
      <c r="C75" s="384">
        <v>1742</v>
      </c>
      <c r="D75" s="272"/>
      <c r="E75" s="33">
        <v>77</v>
      </c>
      <c r="F75" s="38"/>
      <c r="G75" s="33">
        <v>77</v>
      </c>
      <c r="H75" s="272">
        <v>82</v>
      </c>
      <c r="I75" s="269"/>
      <c r="J75" s="269"/>
      <c r="K75" s="269"/>
      <c r="L75" s="713"/>
      <c r="M75" s="51">
        <f>(LARGE(D75:K75,1)+LARGE(D75:K75,2)+LARGE(D75:K75,3))</f>
        <v>236</v>
      </c>
    </row>
    <row r="76" spans="1:13" x14ac:dyDescent="0.25">
      <c r="A76" s="227">
        <v>2</v>
      </c>
      <c r="B76" s="228" t="s">
        <v>27</v>
      </c>
      <c r="C76" s="228">
        <v>1920</v>
      </c>
      <c r="D76" s="112"/>
      <c r="E76" s="38">
        <v>53</v>
      </c>
      <c r="F76" s="38">
        <v>54</v>
      </c>
      <c r="G76" s="38">
        <v>64</v>
      </c>
      <c r="H76" s="112">
        <v>61</v>
      </c>
      <c r="I76" s="226"/>
      <c r="J76" s="226">
        <v>38</v>
      </c>
      <c r="K76" s="226"/>
      <c r="L76" s="702"/>
      <c r="M76" s="51">
        <f>(LARGE(D76:K76,1)+LARGE(D76:K76,2)+LARGE(D76:K76,3))</f>
        <v>179</v>
      </c>
    </row>
    <row r="77" spans="1:13" x14ac:dyDescent="0.25">
      <c r="A77" s="220">
        <v>3</v>
      </c>
      <c r="B77" s="118" t="s">
        <v>298</v>
      </c>
      <c r="C77" s="118"/>
      <c r="D77" s="112">
        <v>75</v>
      </c>
      <c r="E77" s="38">
        <v>75</v>
      </c>
      <c r="F77" s="38"/>
      <c r="G77" s="38"/>
      <c r="H77" s="112"/>
      <c r="I77" s="112"/>
      <c r="J77" s="112"/>
      <c r="K77" s="112"/>
      <c r="L77" s="704"/>
      <c r="M77" s="23" t="e">
        <f>(LARGE(D77:K77,1)+LARGE(D77:K77,2)+LARGE(D77:K77,3))</f>
        <v>#NUM!</v>
      </c>
    </row>
    <row r="78" spans="1:13" x14ac:dyDescent="0.25">
      <c r="A78" s="220">
        <v>4</v>
      </c>
      <c r="B78" s="118" t="s">
        <v>302</v>
      </c>
      <c r="C78" s="118">
        <v>1790</v>
      </c>
      <c r="D78" s="112"/>
      <c r="E78" s="38"/>
      <c r="F78" s="38"/>
      <c r="G78" s="38">
        <v>77</v>
      </c>
      <c r="H78" s="112"/>
      <c r="I78" s="112"/>
      <c r="J78" s="112"/>
      <c r="K78" s="112"/>
      <c r="L78" s="112"/>
      <c r="M78" s="112"/>
    </row>
    <row r="79" spans="1:13" x14ac:dyDescent="0.25">
      <c r="A79" s="463"/>
      <c r="B79" s="464"/>
      <c r="C79" s="464"/>
      <c r="D79" s="465"/>
      <c r="E79" s="39"/>
      <c r="F79" s="39"/>
      <c r="G79" s="39"/>
      <c r="H79" s="465"/>
      <c r="I79" s="465"/>
      <c r="J79" s="465"/>
      <c r="K79" s="465"/>
      <c r="L79" s="465"/>
      <c r="M79" s="465"/>
    </row>
    <row r="80" spans="1:13" ht="15.75" thickBot="1" x14ac:dyDescent="0.3">
      <c r="A80" s="39"/>
      <c r="B80" s="40"/>
      <c r="C80" s="40"/>
      <c r="D80" s="42"/>
      <c r="E80" s="39"/>
      <c r="F80" s="42"/>
      <c r="G80" s="39"/>
      <c r="H80" s="42"/>
      <c r="I80" s="39"/>
      <c r="J80" s="39"/>
      <c r="K80" s="39"/>
      <c r="L80" s="39"/>
      <c r="M80" s="39"/>
    </row>
    <row r="81" spans="1:14" ht="16.5" thickBot="1" x14ac:dyDescent="0.3">
      <c r="A81" s="237"/>
      <c r="B81" s="238" t="s">
        <v>11</v>
      </c>
      <c r="C81" s="238"/>
      <c r="D81" s="392"/>
      <c r="E81" s="548" t="s">
        <v>525</v>
      </c>
      <c r="F81" s="229"/>
      <c r="G81" s="548" t="s">
        <v>514</v>
      </c>
      <c r="H81" s="243"/>
      <c r="I81" s="243"/>
      <c r="J81" s="243"/>
      <c r="K81" s="243"/>
      <c r="L81" s="243"/>
      <c r="M81" s="237"/>
    </row>
    <row r="82" spans="1:14" ht="16.5" thickTop="1" thickBot="1" x14ac:dyDescent="0.3">
      <c r="A82" s="239" t="s">
        <v>0</v>
      </c>
      <c r="B82" s="414" t="s">
        <v>1</v>
      </c>
      <c r="C82" s="415" t="s">
        <v>406</v>
      </c>
      <c r="D82" s="546">
        <v>45339</v>
      </c>
      <c r="E82" s="549">
        <v>45361</v>
      </c>
      <c r="F82" s="550">
        <v>45396</v>
      </c>
      <c r="G82" s="549">
        <v>45410</v>
      </c>
      <c r="H82" s="547">
        <v>45431</v>
      </c>
      <c r="I82" s="469">
        <v>45501</v>
      </c>
      <c r="J82" s="244"/>
      <c r="K82" s="244"/>
      <c r="L82" s="714"/>
      <c r="M82" s="231" t="s">
        <v>2</v>
      </c>
    </row>
    <row r="83" spans="1:14" ht="19.5" thickTop="1" x14ac:dyDescent="0.3">
      <c r="A83" s="260">
        <v>1</v>
      </c>
      <c r="B83" s="261" t="s">
        <v>266</v>
      </c>
      <c r="C83" s="261"/>
      <c r="D83" s="262">
        <v>83</v>
      </c>
      <c r="E83" s="33"/>
      <c r="F83" s="38"/>
      <c r="G83" s="33"/>
      <c r="H83" s="262"/>
      <c r="I83" s="262"/>
      <c r="J83" s="262"/>
      <c r="K83" s="262"/>
      <c r="L83" s="567"/>
      <c r="M83" s="270" t="e">
        <f t="shared" ref="M83:M85" si="4">(LARGE(D83:K83,1)+LARGE(D83:K83,2)+LARGE(D83:K83,3))</f>
        <v>#NUM!</v>
      </c>
    </row>
    <row r="84" spans="1:14" x14ac:dyDescent="0.25">
      <c r="A84" s="181">
        <v>2</v>
      </c>
      <c r="B84" s="118" t="s">
        <v>78</v>
      </c>
      <c r="C84" s="118"/>
      <c r="D84" s="112"/>
      <c r="E84" s="38">
        <v>85</v>
      </c>
      <c r="F84" s="38"/>
      <c r="G84" s="38"/>
      <c r="H84" s="112"/>
      <c r="I84" s="112"/>
      <c r="J84" s="112"/>
      <c r="K84" s="112"/>
      <c r="L84" s="704"/>
      <c r="M84" s="23" t="e">
        <f t="shared" si="4"/>
        <v>#NUM!</v>
      </c>
    </row>
    <row r="85" spans="1:14" x14ac:dyDescent="0.25">
      <c r="A85" s="181">
        <v>3</v>
      </c>
      <c r="B85" s="118" t="s">
        <v>298</v>
      </c>
      <c r="C85" s="118"/>
      <c r="D85" s="112"/>
      <c r="E85" s="38">
        <v>84</v>
      </c>
      <c r="F85" s="38"/>
      <c r="G85" s="38"/>
      <c r="H85" s="112"/>
      <c r="I85" s="112"/>
      <c r="J85" s="112"/>
      <c r="K85" s="112"/>
      <c r="L85" s="704"/>
      <c r="M85" s="23" t="e">
        <f t="shared" si="4"/>
        <v>#NUM!</v>
      </c>
    </row>
    <row r="86" spans="1:14" x14ac:dyDescent="0.25">
      <c r="A86" s="42"/>
      <c r="B86" s="41"/>
      <c r="C86" s="41"/>
      <c r="D86" s="42"/>
      <c r="E86" s="42"/>
      <c r="F86" s="42"/>
      <c r="G86" s="42"/>
      <c r="H86" s="42"/>
      <c r="I86" s="42"/>
      <c r="J86" s="42"/>
      <c r="K86" s="42"/>
      <c r="L86" s="42"/>
      <c r="M86" s="42"/>
    </row>
    <row r="87" spans="1:14" ht="15.75" thickBot="1" x14ac:dyDescent="0.3">
      <c r="A87" s="39"/>
      <c r="B87" s="40"/>
      <c r="C87" s="40"/>
      <c r="D87" s="42"/>
      <c r="E87" s="39"/>
      <c r="F87" s="42"/>
      <c r="G87" s="39"/>
      <c r="H87" s="42"/>
      <c r="I87" s="39"/>
      <c r="J87" s="39"/>
      <c r="K87" s="39"/>
      <c r="L87" s="39"/>
      <c r="M87" s="39"/>
    </row>
    <row r="88" spans="1:14" ht="16.5" thickBot="1" x14ac:dyDescent="0.3">
      <c r="A88" s="42"/>
      <c r="B88" s="238" t="s">
        <v>12</v>
      </c>
      <c r="C88" s="238"/>
      <c r="D88" s="391"/>
      <c r="E88" s="548" t="s">
        <v>525</v>
      </c>
      <c r="F88" s="229"/>
      <c r="G88" s="548" t="s">
        <v>514</v>
      </c>
      <c r="H88" s="235"/>
      <c r="I88" s="235"/>
      <c r="J88" s="235"/>
      <c r="K88" s="42"/>
      <c r="L88" s="42"/>
      <c r="M88" s="42"/>
    </row>
    <row r="89" spans="1:14" ht="16.5" thickTop="1" thickBot="1" x14ac:dyDescent="0.3">
      <c r="A89" s="231" t="s">
        <v>0</v>
      </c>
      <c r="B89" s="414" t="s">
        <v>1</v>
      </c>
      <c r="C89" s="415" t="s">
        <v>406</v>
      </c>
      <c r="D89" s="546">
        <v>45339</v>
      </c>
      <c r="E89" s="549">
        <v>45361</v>
      </c>
      <c r="F89" s="550">
        <v>45396</v>
      </c>
      <c r="G89" s="549">
        <v>45410</v>
      </c>
      <c r="H89" s="547">
        <v>45431</v>
      </c>
      <c r="I89" s="466">
        <v>45501</v>
      </c>
      <c r="J89" s="223"/>
      <c r="K89" s="223"/>
      <c r="L89" s="706"/>
      <c r="M89" s="231" t="s">
        <v>2</v>
      </c>
    </row>
    <row r="90" spans="1:14" ht="15.75" thickTop="1" x14ac:dyDescent="0.25">
      <c r="A90" s="265">
        <v>1</v>
      </c>
      <c r="B90" s="228" t="s">
        <v>29</v>
      </c>
      <c r="C90" s="228">
        <v>2110</v>
      </c>
      <c r="D90" s="112"/>
      <c r="E90" s="33">
        <v>89</v>
      </c>
      <c r="F90" s="38"/>
      <c r="G90" s="33">
        <v>89</v>
      </c>
      <c r="H90" s="112">
        <v>88</v>
      </c>
      <c r="I90" s="136">
        <v>86</v>
      </c>
      <c r="J90" s="136"/>
      <c r="K90" s="136"/>
      <c r="L90" s="715"/>
      <c r="M90" s="51">
        <f>(LARGE(D90:K90,1)+LARGE(D90:K90,2)+LARGE(D90:K90,3))</f>
        <v>266</v>
      </c>
    </row>
    <row r="91" spans="1:14" ht="18.75" x14ac:dyDescent="0.3">
      <c r="A91" s="227">
        <v>2</v>
      </c>
      <c r="B91" s="263" t="s">
        <v>158</v>
      </c>
      <c r="C91" s="263">
        <v>1742</v>
      </c>
      <c r="D91" s="260"/>
      <c r="E91" s="38">
        <v>91</v>
      </c>
      <c r="F91" s="38"/>
      <c r="G91" s="38">
        <v>68</v>
      </c>
      <c r="H91" s="260"/>
      <c r="I91" s="265"/>
      <c r="J91" s="265"/>
      <c r="K91" s="265"/>
      <c r="L91" s="716"/>
      <c r="M91" s="266" t="e">
        <f>(LARGE(D91:K91,1)+LARGE(D91:K91,2)+LARGE(D91:K91,3))</f>
        <v>#NUM!</v>
      </c>
      <c r="N91" s="52"/>
    </row>
    <row r="92" spans="1:14" ht="15.75" thickBot="1" x14ac:dyDescent="0.3">
      <c r="A92" s="39"/>
      <c r="B92" s="40"/>
      <c r="C92" s="40"/>
      <c r="D92" s="42"/>
      <c r="E92" s="39"/>
      <c r="F92" s="42"/>
      <c r="G92" s="39"/>
      <c r="H92" s="42"/>
      <c r="I92" s="39"/>
      <c r="J92" s="39"/>
      <c r="K92" s="39"/>
      <c r="L92" s="39"/>
      <c r="M92" s="39"/>
    </row>
    <row r="93" spans="1:14" ht="16.5" thickBot="1" x14ac:dyDescent="0.3">
      <c r="A93" s="42"/>
      <c r="B93" s="238" t="s">
        <v>15</v>
      </c>
      <c r="C93" s="238"/>
      <c r="D93" s="391"/>
      <c r="E93" s="548" t="s">
        <v>525</v>
      </c>
      <c r="F93" s="229"/>
      <c r="G93" s="548" t="s">
        <v>514</v>
      </c>
      <c r="H93" s="235"/>
      <c r="I93" s="235"/>
      <c r="J93" s="235"/>
      <c r="K93" s="235"/>
      <c r="L93" s="235"/>
      <c r="M93" s="42"/>
    </row>
    <row r="94" spans="1:14" ht="16.5" thickTop="1" thickBot="1" x14ac:dyDescent="0.3">
      <c r="A94" s="231" t="s">
        <v>0</v>
      </c>
      <c r="B94" s="414" t="s">
        <v>1</v>
      </c>
      <c r="C94" s="415" t="s">
        <v>406</v>
      </c>
      <c r="D94" s="546">
        <v>45339</v>
      </c>
      <c r="E94" s="549">
        <v>45361</v>
      </c>
      <c r="F94" s="550">
        <v>45396</v>
      </c>
      <c r="G94" s="549">
        <v>45410</v>
      </c>
      <c r="H94" s="547">
        <v>45431</v>
      </c>
      <c r="I94" s="466">
        <v>45501</v>
      </c>
      <c r="J94" s="223"/>
      <c r="K94" s="223"/>
      <c r="L94" s="706"/>
      <c r="M94" s="231" t="s">
        <v>2</v>
      </c>
    </row>
    <row r="95" spans="1:14" ht="19.5" thickTop="1" x14ac:dyDescent="0.3">
      <c r="A95" s="265">
        <v>1</v>
      </c>
      <c r="B95" s="268" t="s">
        <v>158</v>
      </c>
      <c r="C95" s="268">
        <v>1742</v>
      </c>
      <c r="D95" s="262">
        <v>86</v>
      </c>
      <c r="E95" s="33">
        <v>76</v>
      </c>
      <c r="F95" s="38"/>
      <c r="G95" s="33">
        <v>81</v>
      </c>
      <c r="H95" s="38">
        <v>68</v>
      </c>
      <c r="I95" s="269"/>
      <c r="J95" s="269"/>
      <c r="K95" s="269"/>
      <c r="L95" s="713"/>
      <c r="M95" s="266">
        <f>(LARGE(D95:K95,1)+LARGE(D95:K95,2)+LARGE(D95:K95,3))</f>
        <v>243</v>
      </c>
    </row>
    <row r="96" spans="1:14" ht="18.75" x14ac:dyDescent="0.3">
      <c r="A96" s="227">
        <v>2</v>
      </c>
      <c r="B96" s="118" t="s">
        <v>442</v>
      </c>
      <c r="C96" s="118">
        <v>3720</v>
      </c>
      <c r="D96" s="112"/>
      <c r="E96" s="38"/>
      <c r="F96" s="38"/>
      <c r="G96" s="38">
        <v>61</v>
      </c>
      <c r="H96" s="38"/>
      <c r="I96" s="226"/>
      <c r="J96" s="226"/>
      <c r="K96" s="226"/>
      <c r="L96" s="702"/>
      <c r="M96" s="266" t="e">
        <f>(LARGE(D96:K96,1)+LARGE(D96:K96,2)+LARGE(D96:K96,3))</f>
        <v>#NUM!</v>
      </c>
    </row>
    <row r="97" spans="1:13" x14ac:dyDescent="0.25">
      <c r="A97" s="39"/>
      <c r="B97" s="40"/>
      <c r="C97" s="40"/>
      <c r="D97" s="42"/>
      <c r="E97" s="39"/>
      <c r="F97" s="42"/>
      <c r="G97" s="39"/>
      <c r="H97" s="42"/>
      <c r="I97" s="39"/>
      <c r="J97" s="39"/>
      <c r="K97" s="39"/>
      <c r="L97" s="39"/>
      <c r="M97" s="39"/>
    </row>
    <row r="98" spans="1:13" x14ac:dyDescent="0.25">
      <c r="A98" s="39"/>
      <c r="B98" s="40"/>
      <c r="C98" s="40"/>
      <c r="D98" s="42"/>
      <c r="E98" s="39"/>
      <c r="F98" s="42"/>
      <c r="G98" s="39"/>
      <c r="H98" s="42"/>
      <c r="I98" s="39"/>
      <c r="J98" s="39"/>
      <c r="K98" s="39"/>
      <c r="L98" s="39"/>
      <c r="M98" s="39"/>
    </row>
    <row r="99" spans="1:13" ht="15.75" thickBot="1" x14ac:dyDescent="0.3">
      <c r="A99" s="39"/>
      <c r="B99" s="40"/>
      <c r="C99" s="40"/>
      <c r="D99" s="42"/>
      <c r="E99" s="39"/>
      <c r="F99" s="42"/>
      <c r="G99" s="39"/>
      <c r="H99" s="42"/>
      <c r="I99" s="39"/>
      <c r="J99" s="39"/>
      <c r="K99" s="39"/>
      <c r="L99" s="39"/>
      <c r="M99" s="39"/>
    </row>
    <row r="100" spans="1:13" ht="16.5" thickBot="1" x14ac:dyDescent="0.3">
      <c r="A100" s="42"/>
      <c r="B100" s="238" t="s">
        <v>13</v>
      </c>
      <c r="C100" s="238"/>
      <c r="D100" s="391"/>
      <c r="E100" s="548" t="s">
        <v>525</v>
      </c>
      <c r="F100" s="229"/>
      <c r="G100" s="548" t="s">
        <v>514</v>
      </c>
      <c r="H100" s="235"/>
      <c r="I100" s="235"/>
      <c r="J100" s="42"/>
      <c r="K100" s="42"/>
      <c r="L100" s="42"/>
      <c r="M100" s="42"/>
    </row>
    <row r="101" spans="1:13" ht="16.5" thickTop="1" thickBot="1" x14ac:dyDescent="0.3">
      <c r="A101" s="231" t="s">
        <v>0</v>
      </c>
      <c r="B101" s="414" t="s">
        <v>1</v>
      </c>
      <c r="C101" s="415" t="s">
        <v>406</v>
      </c>
      <c r="D101" s="546">
        <v>45339</v>
      </c>
      <c r="E101" s="549">
        <v>45361</v>
      </c>
      <c r="F101" s="550">
        <v>45396</v>
      </c>
      <c r="G101" s="549">
        <v>45410</v>
      </c>
      <c r="H101" s="547">
        <v>45431</v>
      </c>
      <c r="I101" s="466">
        <v>45501</v>
      </c>
      <c r="J101" s="223"/>
      <c r="K101" s="223"/>
      <c r="L101" s="706">
        <v>45628</v>
      </c>
      <c r="M101" s="231" t="s">
        <v>2</v>
      </c>
    </row>
    <row r="102" spans="1:13" ht="15.75" thickTop="1" x14ac:dyDescent="0.25">
      <c r="A102" s="260">
        <v>1</v>
      </c>
      <c r="B102" s="339" t="s">
        <v>300</v>
      </c>
      <c r="C102" s="376">
        <v>1680</v>
      </c>
      <c r="D102" s="112">
        <v>88</v>
      </c>
      <c r="E102" s="131"/>
      <c r="F102" s="112"/>
      <c r="G102" s="33"/>
      <c r="H102" s="38"/>
      <c r="I102" s="38"/>
      <c r="J102" s="131"/>
      <c r="K102" s="131"/>
      <c r="L102" s="701"/>
      <c r="M102" s="23" t="e">
        <f>(LARGE(D102:K102,1)+LARGE(D102:K102,2)+LARGE(D102:K102,3))</f>
        <v>#NUM!</v>
      </c>
    </row>
    <row r="103" spans="1:13" x14ac:dyDescent="0.25">
      <c r="A103" s="723"/>
      <c r="B103" s="464"/>
      <c r="C103" s="464"/>
      <c r="D103" s="465"/>
      <c r="E103" s="465"/>
      <c r="F103" s="465"/>
      <c r="G103" s="39"/>
      <c r="H103" s="39"/>
      <c r="I103" s="39"/>
      <c r="J103" s="465"/>
      <c r="K103" s="465"/>
      <c r="L103" s="465"/>
      <c r="M103" s="29"/>
    </row>
    <row r="104" spans="1:13" ht="15.75" thickBot="1" x14ac:dyDescent="0.3">
      <c r="A104" s="39"/>
      <c r="B104" s="40"/>
      <c r="C104" s="40"/>
      <c r="D104" s="42"/>
      <c r="E104" s="39"/>
      <c r="F104" s="42"/>
      <c r="G104" s="39"/>
      <c r="H104" s="42"/>
      <c r="I104" s="39"/>
      <c r="J104" s="39"/>
      <c r="K104" s="39"/>
      <c r="L104" s="39"/>
      <c r="M104" s="39"/>
    </row>
    <row r="105" spans="1:13" ht="15.75" thickBot="1" x14ac:dyDescent="0.3">
      <c r="A105" s="42"/>
      <c r="B105" s="236" t="s">
        <v>16</v>
      </c>
      <c r="C105" s="236"/>
      <c r="D105" s="391"/>
      <c r="E105" s="548" t="s">
        <v>525</v>
      </c>
      <c r="F105" s="229"/>
      <c r="G105" s="548" t="s">
        <v>514</v>
      </c>
      <c r="H105" s="235"/>
      <c r="I105" s="235"/>
      <c r="J105" s="235"/>
      <c r="K105" s="42"/>
      <c r="L105" s="42"/>
      <c r="M105" s="42"/>
    </row>
    <row r="106" spans="1:13" ht="16.5" thickTop="1" thickBot="1" x14ac:dyDescent="0.3">
      <c r="A106" s="245" t="s">
        <v>0</v>
      </c>
      <c r="B106" s="414" t="s">
        <v>1</v>
      </c>
      <c r="C106" s="415" t="s">
        <v>406</v>
      </c>
      <c r="D106" s="546">
        <v>45339</v>
      </c>
      <c r="E106" s="549">
        <v>45361</v>
      </c>
      <c r="F106" s="550">
        <v>45396</v>
      </c>
      <c r="G106" s="549">
        <v>45410</v>
      </c>
      <c r="H106" s="547">
        <v>45431</v>
      </c>
      <c r="I106" s="466">
        <v>45501</v>
      </c>
      <c r="J106" s="466">
        <v>45550</v>
      </c>
      <c r="K106" s="246">
        <v>45586</v>
      </c>
      <c r="L106" s="246">
        <v>45628</v>
      </c>
      <c r="M106" s="245" t="s">
        <v>2</v>
      </c>
    </row>
    <row r="107" spans="1:13" ht="18.75" x14ac:dyDescent="0.3">
      <c r="A107" s="335">
        <v>1</v>
      </c>
      <c r="B107" s="336" t="s">
        <v>29</v>
      </c>
      <c r="C107" s="336">
        <v>2110</v>
      </c>
      <c r="D107" s="272"/>
      <c r="E107" s="33">
        <v>75</v>
      </c>
      <c r="F107" s="38"/>
      <c r="G107" s="33">
        <v>75</v>
      </c>
      <c r="H107" s="337">
        <v>73</v>
      </c>
      <c r="I107" s="337">
        <v>88</v>
      </c>
      <c r="J107" s="337">
        <v>72</v>
      </c>
      <c r="K107" s="337">
        <v>80</v>
      </c>
      <c r="L107" s="717">
        <v>68</v>
      </c>
      <c r="M107" s="338">
        <f>(LARGE(D107:K107,1)+LARGE(D107:K107,2)+LARGE(D107:K107,3))</f>
        <v>243</v>
      </c>
    </row>
    <row r="108" spans="1:13" x14ac:dyDescent="0.25">
      <c r="A108" s="227">
        <v>2</v>
      </c>
      <c r="B108" s="242" t="s">
        <v>27</v>
      </c>
      <c r="C108" s="377">
        <v>1920</v>
      </c>
      <c r="D108" s="21"/>
      <c r="E108" s="38">
        <v>33</v>
      </c>
      <c r="F108" s="38"/>
      <c r="G108" s="38">
        <v>52</v>
      </c>
      <c r="H108" s="112"/>
      <c r="I108" s="136"/>
      <c r="J108" s="136"/>
      <c r="K108" s="136"/>
      <c r="L108" s="715"/>
      <c r="M108" s="51" t="e">
        <f>(LARGE(D108:K108,1)+LARGE(D108:K108,2)+LARGE(D108:K108,3))</f>
        <v>#NUM!</v>
      </c>
    </row>
    <row r="109" spans="1:13" x14ac:dyDescent="0.25">
      <c r="A109" s="335">
        <v>3</v>
      </c>
      <c r="B109" s="228" t="s">
        <v>305</v>
      </c>
      <c r="C109" s="228">
        <v>1851</v>
      </c>
      <c r="D109" s="21"/>
      <c r="E109" s="38"/>
      <c r="F109" s="38"/>
      <c r="G109" s="38"/>
      <c r="H109" s="112"/>
      <c r="I109" s="136"/>
      <c r="J109" s="136"/>
      <c r="K109" s="136"/>
      <c r="L109" s="136">
        <v>32</v>
      </c>
      <c r="M109" s="785"/>
    </row>
    <row r="110" spans="1:13" ht="15.75" thickBot="1" x14ac:dyDescent="0.3">
      <c r="A110" s="39"/>
      <c r="B110" s="40"/>
      <c r="C110" s="40"/>
      <c r="D110" s="42"/>
      <c r="E110" s="39"/>
      <c r="F110" s="42"/>
      <c r="G110" s="39"/>
      <c r="H110" s="42"/>
      <c r="I110" s="39"/>
      <c r="J110" s="39"/>
      <c r="K110" s="39"/>
      <c r="L110" s="39"/>
      <c r="M110" s="39"/>
    </row>
    <row r="111" spans="1:13" ht="16.5" thickBot="1" x14ac:dyDescent="0.3">
      <c r="A111" s="42"/>
      <c r="B111" s="238" t="s">
        <v>14</v>
      </c>
      <c r="C111" s="238"/>
      <c r="D111" s="391"/>
      <c r="E111" s="548" t="s">
        <v>525</v>
      </c>
      <c r="F111" s="229"/>
      <c r="G111" s="548" t="s">
        <v>514</v>
      </c>
      <c r="H111" s="235"/>
      <c r="I111" s="235"/>
      <c r="J111" s="42"/>
      <c r="K111" s="42"/>
      <c r="L111" s="42"/>
      <c r="M111" s="42"/>
    </row>
    <row r="112" spans="1:13" ht="16.5" thickTop="1" thickBot="1" x14ac:dyDescent="0.3">
      <c r="A112" s="231" t="s">
        <v>0</v>
      </c>
      <c r="B112" s="414" t="s">
        <v>1</v>
      </c>
      <c r="C112" s="415" t="s">
        <v>406</v>
      </c>
      <c r="D112" s="546">
        <v>45339</v>
      </c>
      <c r="E112" s="549">
        <v>45361</v>
      </c>
      <c r="F112" s="550">
        <v>45396</v>
      </c>
      <c r="G112" s="549">
        <v>45410</v>
      </c>
      <c r="H112" s="547">
        <v>45431</v>
      </c>
      <c r="I112" s="466">
        <v>45501</v>
      </c>
      <c r="J112" s="223"/>
      <c r="K112" s="223"/>
      <c r="L112" s="706"/>
      <c r="M112" s="231" t="s">
        <v>2</v>
      </c>
    </row>
    <row r="113" spans="1:13" ht="19.5" thickTop="1" x14ac:dyDescent="0.3">
      <c r="A113" s="265">
        <v>1</v>
      </c>
      <c r="B113" s="261"/>
      <c r="C113" s="261"/>
      <c r="D113" s="262"/>
      <c r="E113" s="272"/>
      <c r="F113" s="262"/>
      <c r="G113" s="272"/>
      <c r="H113" s="262"/>
      <c r="I113" s="272"/>
      <c r="J113" s="272"/>
      <c r="K113" s="272"/>
      <c r="L113" s="718"/>
      <c r="M113" s="270" t="e">
        <f>(LARGE(D113:K113,1)+LARGE(D113:K113,2)+LARGE(D113:K113,3))</f>
        <v>#NUM!</v>
      </c>
    </row>
    <row r="114" spans="1:13" ht="15.75" thickBot="1" x14ac:dyDescent="0.3">
      <c r="A114" s="39"/>
      <c r="B114" s="40"/>
      <c r="C114" s="40"/>
      <c r="D114" s="42"/>
      <c r="E114" s="39"/>
      <c r="F114" s="42"/>
      <c r="G114" s="39"/>
      <c r="H114" s="42"/>
      <c r="I114" s="39"/>
      <c r="J114" s="39"/>
      <c r="K114" s="39"/>
      <c r="L114" s="39"/>
      <c r="M114" s="39"/>
    </row>
    <row r="115" spans="1:13" ht="16.5" thickBot="1" x14ac:dyDescent="0.3">
      <c r="A115" s="42"/>
      <c r="B115" s="238" t="s">
        <v>17</v>
      </c>
      <c r="C115" s="238"/>
      <c r="D115" s="391"/>
      <c r="E115" s="548" t="s">
        <v>525</v>
      </c>
      <c r="F115" s="229"/>
      <c r="G115" s="548" t="s">
        <v>514</v>
      </c>
      <c r="H115" s="235"/>
      <c r="I115" s="235"/>
      <c r="J115" s="235"/>
      <c r="K115" s="42"/>
      <c r="L115" s="42"/>
      <c r="M115" s="42"/>
    </row>
    <row r="116" spans="1:13" ht="16.5" thickTop="1" thickBot="1" x14ac:dyDescent="0.3">
      <c r="A116" s="231" t="s">
        <v>0</v>
      </c>
      <c r="B116" s="414" t="s">
        <v>1</v>
      </c>
      <c r="C116" s="415" t="s">
        <v>406</v>
      </c>
      <c r="D116" s="546">
        <v>45339</v>
      </c>
      <c r="E116" s="549">
        <v>45361</v>
      </c>
      <c r="F116" s="550">
        <v>45396</v>
      </c>
      <c r="G116" s="549">
        <v>45410</v>
      </c>
      <c r="H116" s="547">
        <v>45431</v>
      </c>
      <c r="I116" s="466">
        <v>45501</v>
      </c>
      <c r="J116" s="466">
        <v>45550</v>
      </c>
      <c r="K116" s="223">
        <v>45586</v>
      </c>
      <c r="L116" s="706">
        <v>45628</v>
      </c>
      <c r="M116" s="231" t="s">
        <v>2</v>
      </c>
    </row>
    <row r="117" spans="1:13" ht="19.5" thickTop="1" x14ac:dyDescent="0.3">
      <c r="A117" s="260">
        <v>1</v>
      </c>
      <c r="B117" s="261" t="s">
        <v>29</v>
      </c>
      <c r="C117" s="261">
        <v>2110</v>
      </c>
      <c r="D117" s="262"/>
      <c r="E117" s="33">
        <v>164</v>
      </c>
      <c r="F117" s="38"/>
      <c r="G117" s="33">
        <v>171</v>
      </c>
      <c r="H117" s="262">
        <v>165</v>
      </c>
      <c r="I117" s="272">
        <v>177</v>
      </c>
      <c r="J117" s="272">
        <v>164</v>
      </c>
      <c r="K117" s="272">
        <v>172</v>
      </c>
      <c r="L117" s="718">
        <v>158</v>
      </c>
      <c r="M117" s="270">
        <f>(LARGE(D117:K117,1)+LARGE(D117:K117,2)+LARGE(D117:K117,3))</f>
        <v>520</v>
      </c>
    </row>
    <row r="118" spans="1:13" x14ac:dyDescent="0.25">
      <c r="A118" s="227">
        <v>2</v>
      </c>
      <c r="B118" s="242" t="s">
        <v>27</v>
      </c>
      <c r="C118" s="377">
        <v>1920</v>
      </c>
      <c r="D118" s="112"/>
      <c r="E118" s="38">
        <v>102</v>
      </c>
      <c r="F118" s="38"/>
      <c r="G118" s="38">
        <v>132</v>
      </c>
      <c r="H118" s="112"/>
      <c r="I118" s="131"/>
      <c r="J118" s="131">
        <v>84</v>
      </c>
      <c r="K118" s="131"/>
      <c r="L118" s="701"/>
      <c r="M118" s="23">
        <f>(LARGE(D118:K118,1)+LARGE(D118:K118,2)+LARGE(D118:K118,3))</f>
        <v>318</v>
      </c>
    </row>
    <row r="119" spans="1:13" x14ac:dyDescent="0.25">
      <c r="A119" s="463"/>
      <c r="B119" s="544" t="s">
        <v>305</v>
      </c>
      <c r="C119" s="544">
        <v>1851</v>
      </c>
      <c r="D119" s="465"/>
      <c r="E119" s="39"/>
      <c r="F119" s="39"/>
      <c r="G119" s="39"/>
      <c r="H119" s="465"/>
      <c r="I119" s="465"/>
      <c r="J119" s="465"/>
      <c r="K119" s="465"/>
      <c r="L119" s="465">
        <v>103</v>
      </c>
      <c r="M119" s="29"/>
    </row>
    <row r="120" spans="1:13" ht="15.75" thickBot="1" x14ac:dyDescent="0.3"/>
    <row r="121" spans="1:13" ht="16.5" thickBot="1" x14ac:dyDescent="0.3">
      <c r="A121" s="42"/>
      <c r="B121" s="238" t="s">
        <v>33</v>
      </c>
      <c r="C121" s="238"/>
      <c r="D121" s="391"/>
      <c r="E121" s="548" t="s">
        <v>525</v>
      </c>
      <c r="F121" s="229"/>
      <c r="G121" s="548" t="s">
        <v>514</v>
      </c>
      <c r="H121" s="235"/>
      <c r="I121" s="235"/>
      <c r="J121" s="42"/>
      <c r="K121" s="42"/>
      <c r="L121" s="42"/>
      <c r="M121" s="42"/>
    </row>
    <row r="122" spans="1:13" ht="16.5" thickTop="1" thickBot="1" x14ac:dyDescent="0.3">
      <c r="A122" s="231" t="s">
        <v>0</v>
      </c>
      <c r="B122" s="414" t="s">
        <v>1</v>
      </c>
      <c r="C122" s="415" t="s">
        <v>406</v>
      </c>
      <c r="D122" s="546">
        <v>45339</v>
      </c>
      <c r="E122" s="549">
        <v>45361</v>
      </c>
      <c r="F122" s="550">
        <v>45396</v>
      </c>
      <c r="G122" s="549">
        <v>45410</v>
      </c>
      <c r="H122" s="547">
        <v>45431</v>
      </c>
      <c r="I122" s="466">
        <v>45501</v>
      </c>
      <c r="J122" s="223"/>
      <c r="K122" s="223"/>
      <c r="L122" s="706"/>
      <c r="M122" s="231" t="s">
        <v>2</v>
      </c>
    </row>
    <row r="123" spans="1:13" ht="19.5" thickTop="1" x14ac:dyDescent="0.3">
      <c r="A123" s="265">
        <v>1</v>
      </c>
      <c r="B123" s="268"/>
      <c r="C123" s="268"/>
      <c r="D123" s="262"/>
      <c r="E123" s="269"/>
      <c r="F123" s="262"/>
      <c r="G123" s="269"/>
      <c r="H123" s="567"/>
      <c r="I123" s="569"/>
      <c r="J123" s="568"/>
      <c r="K123" s="271"/>
      <c r="L123" s="719"/>
      <c r="M123" s="270" t="e">
        <f>(LARGE(D123:K123,1)+LARGE(D123:K123,2)+LARGE(D123:K123,3))</f>
        <v>#NUM!</v>
      </c>
    </row>
    <row r="124" spans="1:13" x14ac:dyDescent="0.25">
      <c r="A124" s="227">
        <v>2</v>
      </c>
      <c r="B124" s="118"/>
      <c r="C124" s="118"/>
      <c r="D124" s="112"/>
      <c r="E124" s="112"/>
      <c r="F124" s="112"/>
      <c r="G124" s="112"/>
      <c r="H124" s="112"/>
      <c r="I124" s="131"/>
      <c r="J124" s="131"/>
      <c r="K124" s="131"/>
      <c r="L124" s="701"/>
      <c r="M124" s="23" t="e">
        <f>(LARGE(D124:K124,1)+LARGE(D124:K124,2)+LARGE(D124:K124,3))</f>
        <v>#NUM!</v>
      </c>
    </row>
    <row r="125" spans="1:13" ht="15.75" thickBot="1" x14ac:dyDescent="0.3"/>
    <row r="126" spans="1:13" ht="16.5" thickBot="1" x14ac:dyDescent="0.3">
      <c r="A126" s="247"/>
      <c r="B126" s="238" t="s">
        <v>34</v>
      </c>
      <c r="C126" s="238"/>
      <c r="D126" s="391"/>
      <c r="E126" s="548" t="s">
        <v>525</v>
      </c>
      <c r="F126" s="229"/>
      <c r="G126" s="548" t="s">
        <v>514</v>
      </c>
      <c r="H126" s="235"/>
      <c r="I126" s="235"/>
      <c r="J126" s="42"/>
      <c r="K126" s="42"/>
      <c r="L126" s="42"/>
      <c r="M126" s="42"/>
    </row>
    <row r="127" spans="1:13" ht="16.5" thickTop="1" thickBot="1" x14ac:dyDescent="0.3">
      <c r="A127" s="248" t="s">
        <v>3</v>
      </c>
      <c r="B127" s="414" t="s">
        <v>1</v>
      </c>
      <c r="C127" s="415" t="s">
        <v>406</v>
      </c>
      <c r="D127" s="546">
        <v>45339</v>
      </c>
      <c r="E127" s="549">
        <v>45361</v>
      </c>
      <c r="F127" s="550">
        <v>45396</v>
      </c>
      <c r="G127" s="549">
        <v>45410</v>
      </c>
      <c r="H127" s="547">
        <v>45431</v>
      </c>
      <c r="I127" s="466">
        <v>45501</v>
      </c>
      <c r="J127" s="223"/>
      <c r="K127" s="223"/>
      <c r="L127" s="706"/>
      <c r="M127" s="231" t="s">
        <v>2</v>
      </c>
    </row>
    <row r="128" spans="1:13" ht="19.5" thickTop="1" x14ac:dyDescent="0.3">
      <c r="A128" s="192">
        <v>1</v>
      </c>
      <c r="B128" s="268"/>
      <c r="C128" s="268"/>
      <c r="D128" s="262"/>
      <c r="E128" s="269"/>
      <c r="F128" s="262"/>
      <c r="G128" s="269"/>
      <c r="H128" s="567"/>
      <c r="I128" s="569"/>
      <c r="J128" s="568"/>
      <c r="K128" s="271"/>
      <c r="L128" s="719"/>
      <c r="M128" s="270" t="e">
        <f>(LARGE(D128:K128,1)+LARGE(D128:K128,2)+LARGE(D128:K128,3))</f>
        <v>#NUM!</v>
      </c>
    </row>
    <row r="129" spans="1:13" x14ac:dyDescent="0.25">
      <c r="A129" s="84">
        <v>2</v>
      </c>
      <c r="B129" s="118"/>
      <c r="C129" s="118"/>
      <c r="D129" s="112"/>
      <c r="E129" s="112"/>
      <c r="F129" s="112"/>
      <c r="G129" s="112"/>
      <c r="H129" s="112"/>
      <c r="I129" s="131"/>
      <c r="J129" s="131"/>
      <c r="K129" s="131"/>
      <c r="L129" s="701"/>
      <c r="M129" s="57" t="e">
        <f>(LARGE(D129:K129,1)+LARGE(D129:K129,2)+LARGE(D129:K129,3))</f>
        <v>#NUM!</v>
      </c>
    </row>
    <row r="131" spans="1:13" ht="15.75" thickBot="1" x14ac:dyDescent="0.3"/>
    <row r="132" spans="1:13" ht="16.5" thickBot="1" x14ac:dyDescent="0.3">
      <c r="A132" s="247"/>
      <c r="B132" s="238" t="s">
        <v>35</v>
      </c>
      <c r="C132" s="238"/>
      <c r="D132" s="391"/>
      <c r="E132" s="548" t="s">
        <v>525</v>
      </c>
      <c r="F132" s="229"/>
      <c r="G132" s="548" t="s">
        <v>514</v>
      </c>
      <c r="H132" s="235"/>
      <c r="I132" s="235"/>
      <c r="J132" s="42"/>
      <c r="K132" s="42"/>
      <c r="L132" s="42"/>
      <c r="M132" s="42"/>
    </row>
    <row r="133" spans="1:13" ht="16.5" thickTop="1" thickBot="1" x14ac:dyDescent="0.3">
      <c r="A133" s="253"/>
      <c r="B133" s="414" t="s">
        <v>1</v>
      </c>
      <c r="C133" s="415" t="s">
        <v>406</v>
      </c>
      <c r="D133" s="546">
        <v>45339</v>
      </c>
      <c r="E133" s="549">
        <v>45361</v>
      </c>
      <c r="F133" s="550">
        <v>45396</v>
      </c>
      <c r="G133" s="549">
        <v>45410</v>
      </c>
      <c r="H133" s="547">
        <v>45431</v>
      </c>
      <c r="I133" s="466">
        <v>45501</v>
      </c>
      <c r="J133" s="223"/>
      <c r="K133" s="223"/>
      <c r="L133" s="706"/>
      <c r="M133" s="231" t="s">
        <v>2</v>
      </c>
    </row>
    <row r="134" spans="1:13" ht="19.5" thickTop="1" x14ac:dyDescent="0.3">
      <c r="A134" s="192">
        <v>1</v>
      </c>
      <c r="B134" s="273"/>
      <c r="C134" s="273"/>
      <c r="D134" s="390"/>
      <c r="E134" s="267"/>
      <c r="F134" s="390"/>
      <c r="G134" s="267"/>
      <c r="H134" s="565"/>
      <c r="I134" s="553"/>
      <c r="J134" s="566"/>
      <c r="K134" s="35"/>
      <c r="L134" s="720"/>
      <c r="M134" s="270" t="e">
        <f>(LARGE(D134:K134,1)+LARGE(D134:K134,2)+LARGE(D134:K134,3))</f>
        <v>#NUM!</v>
      </c>
    </row>
    <row r="135" spans="1:13" x14ac:dyDescent="0.25">
      <c r="A135" s="84">
        <v>2</v>
      </c>
      <c r="B135" s="68"/>
      <c r="C135" s="68"/>
      <c r="D135" s="37"/>
      <c r="E135" s="37"/>
      <c r="F135" s="37"/>
      <c r="G135" s="37"/>
      <c r="H135" s="37"/>
      <c r="I135" s="34"/>
      <c r="J135" s="34"/>
      <c r="K135" s="34"/>
      <c r="L135" s="710"/>
      <c r="M135" s="57" t="e">
        <f>(LARGE(D135:K135,1)+LARGE(D135:K135,2)+LARGE(D135:K135,3))</f>
        <v>#NUM!</v>
      </c>
    </row>
    <row r="137" spans="1:13" ht="15.75" thickBot="1" x14ac:dyDescent="0.3"/>
    <row r="138" spans="1:13" ht="16.5" thickBot="1" x14ac:dyDescent="0.3">
      <c r="A138" s="249"/>
      <c r="B138" s="238" t="s">
        <v>36</v>
      </c>
      <c r="C138" s="238"/>
      <c r="D138" s="392"/>
      <c r="E138" s="548" t="s">
        <v>525</v>
      </c>
      <c r="F138" s="229"/>
      <c r="G138" s="548" t="s">
        <v>514</v>
      </c>
      <c r="H138" s="243"/>
      <c r="I138" s="243"/>
      <c r="J138" s="237"/>
      <c r="K138" s="237"/>
      <c r="L138" s="237"/>
      <c r="M138" s="237"/>
    </row>
    <row r="139" spans="1:13" ht="17.25" thickTop="1" thickBot="1" x14ac:dyDescent="0.3">
      <c r="A139" s="250"/>
      <c r="B139" s="414" t="s">
        <v>1</v>
      </c>
      <c r="C139" s="415" t="s">
        <v>406</v>
      </c>
      <c r="D139" s="546">
        <v>45339</v>
      </c>
      <c r="E139" s="549">
        <v>45361</v>
      </c>
      <c r="F139" s="550">
        <v>45396</v>
      </c>
      <c r="G139" s="549">
        <v>45410</v>
      </c>
      <c r="H139" s="547">
        <v>45431</v>
      </c>
      <c r="I139" s="470">
        <v>45501</v>
      </c>
      <c r="J139" s="251"/>
      <c r="K139" s="251"/>
      <c r="L139" s="721"/>
      <c r="M139" s="252" t="s">
        <v>2</v>
      </c>
    </row>
    <row r="140" spans="1:13" ht="19.5" thickTop="1" x14ac:dyDescent="0.3">
      <c r="A140" s="192">
        <v>1</v>
      </c>
      <c r="B140" s="273"/>
      <c r="C140" s="273"/>
      <c r="D140" s="390"/>
      <c r="E140" s="267"/>
      <c r="F140" s="390"/>
      <c r="G140" s="267"/>
      <c r="H140" s="565"/>
      <c r="I140" s="553"/>
      <c r="J140" s="566"/>
      <c r="K140" s="35"/>
      <c r="L140" s="720"/>
      <c r="M140" s="270" t="e">
        <f>(LARGE(D140:K140,1)+LARGE(D140:K140,2)+LARGE(D140:K140,3))</f>
        <v>#NUM!</v>
      </c>
    </row>
    <row r="141" spans="1:13" x14ac:dyDescent="0.25">
      <c r="A141" s="84">
        <v>2</v>
      </c>
      <c r="B141" s="68"/>
      <c r="C141" s="68"/>
      <c r="D141" s="37"/>
      <c r="E141" s="37"/>
      <c r="F141" s="37"/>
      <c r="G141" s="37"/>
      <c r="H141" s="37"/>
      <c r="I141" s="34"/>
      <c r="J141" s="34"/>
      <c r="K141" s="34"/>
      <c r="L141" s="710"/>
      <c r="M141" s="57" t="e">
        <f>(LARGE(D141:K141,1)+LARGE(D141:K141,2)+LARGE(D141:K141,3))</f>
        <v>#NUM!</v>
      </c>
    </row>
    <row r="143" spans="1:13" ht="15.75" thickBot="1" x14ac:dyDescent="0.3"/>
    <row r="144" spans="1:13" ht="16.5" thickBot="1" x14ac:dyDescent="0.3">
      <c r="A144" s="235"/>
      <c r="B144" s="238" t="s">
        <v>46</v>
      </c>
      <c r="C144" s="238"/>
      <c r="D144" s="229"/>
      <c r="E144" s="548" t="s">
        <v>525</v>
      </c>
      <c r="F144" s="229"/>
      <c r="G144" s="548" t="s">
        <v>514</v>
      </c>
      <c r="H144" s="235"/>
      <c r="I144" s="235"/>
      <c r="J144" s="42"/>
      <c r="K144" s="42"/>
      <c r="L144" s="42"/>
      <c r="M144" s="42"/>
    </row>
    <row r="145" spans="1:13" ht="15.75" thickBot="1" x14ac:dyDescent="0.3">
      <c r="A145" s="558"/>
      <c r="B145" s="559" t="s">
        <v>1</v>
      </c>
      <c r="C145" s="560" t="s">
        <v>406</v>
      </c>
      <c r="D145" s="561">
        <v>45339</v>
      </c>
      <c r="E145" s="562">
        <v>45361</v>
      </c>
      <c r="F145" s="560">
        <v>45396</v>
      </c>
      <c r="G145" s="562">
        <v>45410</v>
      </c>
      <c r="H145" s="563">
        <v>45431</v>
      </c>
      <c r="I145" s="469">
        <v>45501</v>
      </c>
      <c r="J145" s="469">
        <v>45550</v>
      </c>
      <c r="K145" s="469">
        <v>45586</v>
      </c>
      <c r="L145" s="722">
        <v>45628</v>
      </c>
      <c r="M145" s="564" t="s">
        <v>2</v>
      </c>
    </row>
    <row r="146" spans="1:13" ht="20.25" customHeight="1" x14ac:dyDescent="0.25">
      <c r="A146" s="192">
        <v>1</v>
      </c>
      <c r="B146" s="556" t="s">
        <v>303</v>
      </c>
      <c r="C146" s="556">
        <v>2137</v>
      </c>
      <c r="D146" s="34"/>
      <c r="E146" s="33">
        <v>83</v>
      </c>
      <c r="F146" s="33">
        <v>80</v>
      </c>
      <c r="G146" s="555">
        <v>77</v>
      </c>
      <c r="H146" s="34"/>
      <c r="I146" s="34">
        <v>90</v>
      </c>
      <c r="J146" s="557">
        <v>86</v>
      </c>
      <c r="K146" s="34">
        <v>83</v>
      </c>
      <c r="L146" s="710">
        <v>89</v>
      </c>
      <c r="M146" s="278">
        <f>(LARGE(D146:K146,1)+LARGE(D146:K146,2)+LARGE(D146:K146,3))</f>
        <v>259</v>
      </c>
    </row>
    <row r="147" spans="1:13" ht="15" customHeight="1" x14ac:dyDescent="0.3">
      <c r="A147" s="260">
        <v>2</v>
      </c>
      <c r="B147" s="68" t="s">
        <v>158</v>
      </c>
      <c r="C147" s="68">
        <v>1742</v>
      </c>
      <c r="D147" s="37"/>
      <c r="E147" s="38">
        <v>87</v>
      </c>
      <c r="F147" s="38"/>
      <c r="G147" s="38">
        <v>86</v>
      </c>
      <c r="H147" s="530"/>
      <c r="I147" s="530"/>
      <c r="J147" s="34"/>
      <c r="K147" s="34"/>
      <c r="L147" s="710">
        <v>90</v>
      </c>
      <c r="M147" s="270" t="e">
        <f>(LARGE(D147:K147,1)+LARGE(D147:K147,2)+LARGE(D147:K147,3))</f>
        <v>#NUM!</v>
      </c>
    </row>
    <row r="148" spans="1:13" x14ac:dyDescent="0.25">
      <c r="A148" s="80">
        <v>3</v>
      </c>
      <c r="B148" s="36" t="s">
        <v>302</v>
      </c>
      <c r="C148" s="36">
        <v>1790</v>
      </c>
      <c r="D148" s="37"/>
      <c r="E148" s="38">
        <v>84</v>
      </c>
      <c r="F148" s="38"/>
      <c r="G148" s="38">
        <v>80</v>
      </c>
      <c r="H148" s="37"/>
      <c r="I148" s="37"/>
      <c r="J148" s="37"/>
      <c r="K148" s="37"/>
      <c r="L148" s="551"/>
      <c r="M148" s="57" t="e">
        <f>(LARGE(D148:K148,1)+LARGE(D148:K148,2)+LARGE(D148:K148,3))</f>
        <v>#NUM!</v>
      </c>
    </row>
    <row r="149" spans="1:13" ht="15.75" thickBot="1" x14ac:dyDescent="0.3"/>
    <row r="150" spans="1:13" ht="16.5" thickBot="1" x14ac:dyDescent="0.3">
      <c r="A150" s="254"/>
      <c r="B150" s="238" t="s">
        <v>47</v>
      </c>
      <c r="C150" s="238"/>
      <c r="D150" s="391"/>
      <c r="E150" s="548" t="s">
        <v>525</v>
      </c>
      <c r="F150" s="229"/>
      <c r="G150" s="548" t="s">
        <v>514</v>
      </c>
      <c r="H150" s="235"/>
      <c r="I150" s="235"/>
      <c r="J150" s="42"/>
      <c r="K150" s="42"/>
      <c r="L150" s="42"/>
      <c r="M150" s="42"/>
    </row>
    <row r="151" spans="1:13" ht="16.5" thickTop="1" thickBot="1" x14ac:dyDescent="0.3">
      <c r="A151" s="255"/>
      <c r="B151" s="414" t="s">
        <v>1</v>
      </c>
      <c r="C151" s="415" t="s">
        <v>406</v>
      </c>
      <c r="D151" s="546">
        <v>45339</v>
      </c>
      <c r="E151" s="549">
        <v>45361</v>
      </c>
      <c r="F151" s="550">
        <v>45396</v>
      </c>
      <c r="G151" s="549">
        <v>45410</v>
      </c>
      <c r="H151" s="547">
        <v>45431</v>
      </c>
      <c r="I151" s="469">
        <v>45501</v>
      </c>
      <c r="J151" s="244"/>
      <c r="K151" s="244"/>
      <c r="L151" s="714"/>
      <c r="M151" s="231" t="s">
        <v>2</v>
      </c>
    </row>
    <row r="152" spans="1:13" ht="19.5" thickTop="1" x14ac:dyDescent="0.3">
      <c r="A152" s="192">
        <v>1</v>
      </c>
      <c r="B152" s="274"/>
      <c r="C152" s="274"/>
      <c r="D152" s="37"/>
      <c r="E152" s="33"/>
      <c r="F152" s="37"/>
      <c r="G152" s="33"/>
      <c r="H152" s="551"/>
      <c r="I152" s="553"/>
      <c r="J152" s="554"/>
      <c r="K152" s="38"/>
      <c r="L152" s="712"/>
      <c r="M152" s="270" t="e">
        <f>(LARGE(D152:K152,1)+LARGE(D152:K152,2)+LARGE(D152:K152,3))</f>
        <v>#NUM!</v>
      </c>
    </row>
    <row r="153" spans="1:13" x14ac:dyDescent="0.25">
      <c r="A153" s="19">
        <v>2</v>
      </c>
      <c r="B153" s="68"/>
      <c r="C153" s="68"/>
      <c r="D153" s="37"/>
      <c r="E153" s="37"/>
      <c r="F153" s="37"/>
      <c r="G153" s="37"/>
      <c r="H153" s="37"/>
      <c r="I153" s="34"/>
      <c r="J153" s="34"/>
      <c r="K153" s="34"/>
      <c r="L153" s="710"/>
      <c r="M153" s="23" t="e">
        <f>(LARGE(D153:K153,1)+LARGE(D153:K153,2)+LARGE(D153:K153,3))</f>
        <v>#NUM!</v>
      </c>
    </row>
    <row r="154" spans="1:13" ht="15.75" thickBot="1" x14ac:dyDescent="0.3"/>
    <row r="155" spans="1:13" ht="16.5" thickBot="1" x14ac:dyDescent="0.3">
      <c r="A155" s="254"/>
      <c r="B155" s="238" t="s">
        <v>48</v>
      </c>
      <c r="C155" s="238"/>
      <c r="D155" s="391"/>
      <c r="E155" s="548" t="s">
        <v>525</v>
      </c>
      <c r="F155" s="229"/>
      <c r="G155" s="548" t="s">
        <v>514</v>
      </c>
      <c r="H155" s="235"/>
      <c r="I155" s="235"/>
      <c r="J155" s="42"/>
      <c r="K155" s="42"/>
      <c r="L155" s="42"/>
      <c r="M155" s="42"/>
    </row>
    <row r="156" spans="1:13" ht="16.5" thickTop="1" thickBot="1" x14ac:dyDescent="0.3">
      <c r="A156" s="255"/>
      <c r="B156" s="414" t="s">
        <v>1</v>
      </c>
      <c r="C156" s="415" t="s">
        <v>406</v>
      </c>
      <c r="D156" s="546">
        <v>45339</v>
      </c>
      <c r="E156" s="549">
        <v>45361</v>
      </c>
      <c r="F156" s="550">
        <v>45396</v>
      </c>
      <c r="G156" s="549">
        <v>45410</v>
      </c>
      <c r="H156" s="547">
        <v>45431</v>
      </c>
      <c r="I156" s="469">
        <v>45501</v>
      </c>
      <c r="J156" s="244"/>
      <c r="K156" s="244"/>
      <c r="L156" s="714"/>
      <c r="M156" s="231" t="s">
        <v>2</v>
      </c>
    </row>
    <row r="157" spans="1:13" ht="19.5" thickTop="1" x14ac:dyDescent="0.3">
      <c r="A157" s="192">
        <v>1</v>
      </c>
      <c r="B157" s="68"/>
      <c r="C157" s="68"/>
      <c r="D157" s="37"/>
      <c r="E157" s="34"/>
      <c r="F157" s="37"/>
      <c r="G157" s="34"/>
      <c r="H157" s="551"/>
      <c r="I157" s="553"/>
      <c r="J157" s="552"/>
      <c r="K157" s="37"/>
      <c r="L157" s="551"/>
      <c r="M157" s="270" t="e">
        <f>(LARGE(D157:K157,1)+LARGE(D157:K157,2)+LARGE(D157:K157,3))</f>
        <v>#NUM!</v>
      </c>
    </row>
    <row r="158" spans="1:13" x14ac:dyDescent="0.25">
      <c r="A158" s="84">
        <v>2</v>
      </c>
      <c r="B158" s="68"/>
      <c r="C158" s="68"/>
      <c r="D158" s="37"/>
      <c r="E158" s="37"/>
      <c r="F158" s="37"/>
      <c r="G158" s="37"/>
      <c r="H158" s="37"/>
      <c r="I158" s="34"/>
      <c r="J158" s="34"/>
      <c r="K158" s="34"/>
      <c r="L158" s="710"/>
      <c r="M158" s="57" t="e">
        <f>(LARGE(D158:K158,1)+LARGE(D158:K158,2)+LARGE(D158:K158,3))</f>
        <v>#NUM!</v>
      </c>
    </row>
    <row r="159" spans="1:13" ht="15.75" thickBot="1" x14ac:dyDescent="0.3"/>
    <row r="160" spans="1:13" ht="16.5" thickBot="1" x14ac:dyDescent="0.3">
      <c r="A160" s="254"/>
      <c r="B160" s="238" t="s">
        <v>443</v>
      </c>
      <c r="C160" s="238"/>
      <c r="D160" s="391"/>
      <c r="E160" s="548" t="s">
        <v>525</v>
      </c>
      <c r="F160" s="229"/>
      <c r="G160" s="548" t="s">
        <v>514</v>
      </c>
      <c r="H160" s="235"/>
      <c r="I160" s="235"/>
      <c r="J160" s="42"/>
      <c r="K160" s="42"/>
      <c r="L160" s="42"/>
      <c r="M160" s="42"/>
    </row>
    <row r="161" spans="1:13" ht="16.5" thickTop="1" thickBot="1" x14ac:dyDescent="0.3">
      <c r="A161" s="255"/>
      <c r="B161" s="414" t="s">
        <v>1</v>
      </c>
      <c r="C161" s="415" t="s">
        <v>406</v>
      </c>
      <c r="D161" s="546">
        <v>45339</v>
      </c>
      <c r="E161" s="549">
        <v>45361</v>
      </c>
      <c r="F161" s="550">
        <v>45396</v>
      </c>
      <c r="G161" s="549">
        <v>45410</v>
      </c>
      <c r="H161" s="547">
        <v>45431</v>
      </c>
      <c r="I161" s="469">
        <v>45501</v>
      </c>
      <c r="J161" s="469">
        <v>45550</v>
      </c>
      <c r="K161" s="244"/>
      <c r="L161" s="714">
        <v>45628</v>
      </c>
      <c r="M161" s="231" t="s">
        <v>2</v>
      </c>
    </row>
    <row r="162" spans="1:13" ht="19.5" thickTop="1" x14ac:dyDescent="0.3">
      <c r="A162" s="192">
        <v>1</v>
      </c>
      <c r="B162" s="68" t="s">
        <v>595</v>
      </c>
      <c r="C162" s="68">
        <v>3702</v>
      </c>
      <c r="D162" s="37"/>
      <c r="E162" s="34"/>
      <c r="F162" s="38"/>
      <c r="G162" s="33"/>
      <c r="H162" s="37">
        <v>81</v>
      </c>
      <c r="I162" s="37">
        <v>72</v>
      </c>
      <c r="J162" s="37">
        <v>76</v>
      </c>
      <c r="K162" s="37"/>
      <c r="L162" s="551"/>
      <c r="M162" s="270">
        <f t="shared" ref="M162:M167" si="5">(LARGE(D162:K162,1)+LARGE(D162:K162,2)+LARGE(D162:K162,3))</f>
        <v>229</v>
      </c>
    </row>
    <row r="163" spans="1:13" ht="18.75" x14ac:dyDescent="0.3">
      <c r="A163" s="192">
        <v>2</v>
      </c>
      <c r="B163" s="68" t="s">
        <v>445</v>
      </c>
      <c r="C163" s="68">
        <v>2252</v>
      </c>
      <c r="D163" s="37"/>
      <c r="E163" s="37"/>
      <c r="F163" s="38"/>
      <c r="G163" s="38">
        <v>88</v>
      </c>
      <c r="H163" s="37"/>
      <c r="I163" s="37"/>
      <c r="J163" s="34"/>
      <c r="K163" s="34"/>
      <c r="L163" s="710"/>
      <c r="M163" s="270" t="e">
        <f t="shared" si="5"/>
        <v>#NUM!</v>
      </c>
    </row>
    <row r="164" spans="1:13" ht="18.75" x14ac:dyDescent="0.3">
      <c r="A164" s="192">
        <v>3</v>
      </c>
      <c r="B164" s="68" t="s">
        <v>29</v>
      </c>
      <c r="C164" s="68">
        <v>2110</v>
      </c>
      <c r="D164" s="37"/>
      <c r="E164" s="37"/>
      <c r="F164" s="38"/>
      <c r="G164" s="38">
        <v>88</v>
      </c>
      <c r="H164" s="37"/>
      <c r="I164" s="37"/>
      <c r="J164" s="34"/>
      <c r="K164" s="34"/>
      <c r="L164" s="710"/>
      <c r="M164" s="270" t="e">
        <f t="shared" si="5"/>
        <v>#NUM!</v>
      </c>
    </row>
    <row r="165" spans="1:13" ht="18.75" x14ac:dyDescent="0.3">
      <c r="A165" s="192">
        <v>4</v>
      </c>
      <c r="B165" s="68" t="s">
        <v>158</v>
      </c>
      <c r="C165" s="68">
        <v>1742</v>
      </c>
      <c r="D165" s="37"/>
      <c r="E165" s="37"/>
      <c r="F165" s="38"/>
      <c r="G165" s="38">
        <v>72</v>
      </c>
      <c r="H165" s="37"/>
      <c r="I165" s="37"/>
      <c r="J165" s="34"/>
      <c r="K165" s="34"/>
      <c r="L165" s="710">
        <v>79</v>
      </c>
      <c r="M165" s="270" t="e">
        <f t="shared" si="5"/>
        <v>#NUM!</v>
      </c>
    </row>
    <row r="166" spans="1:13" ht="18.75" x14ac:dyDescent="0.3">
      <c r="A166" s="260">
        <v>5</v>
      </c>
      <c r="B166" s="36" t="s">
        <v>153</v>
      </c>
      <c r="C166" s="36">
        <v>2078</v>
      </c>
      <c r="D166" s="37"/>
      <c r="E166" s="37"/>
      <c r="F166" s="38"/>
      <c r="G166" s="38">
        <v>68</v>
      </c>
      <c r="H166" s="37"/>
      <c r="I166" s="37"/>
      <c r="J166" s="37"/>
      <c r="K166" s="37"/>
      <c r="L166" s="551"/>
      <c r="M166" s="270" t="e">
        <f t="shared" si="5"/>
        <v>#NUM!</v>
      </c>
    </row>
    <row r="167" spans="1:13" ht="18.75" x14ac:dyDescent="0.3">
      <c r="A167" s="192">
        <v>6</v>
      </c>
      <c r="B167" s="36" t="s">
        <v>628</v>
      </c>
      <c r="C167" s="36">
        <v>2168</v>
      </c>
      <c r="D167" s="37"/>
      <c r="E167" s="37"/>
      <c r="F167" s="38"/>
      <c r="G167" s="38"/>
      <c r="H167" s="37"/>
      <c r="I167" s="37"/>
      <c r="J167" s="37">
        <v>48</v>
      </c>
      <c r="K167" s="37"/>
      <c r="L167" s="551"/>
      <c r="M167" s="270" t="e">
        <f t="shared" si="5"/>
        <v>#NUM!</v>
      </c>
    </row>
    <row r="168" spans="1:13" ht="18.75" x14ac:dyDescent="0.3">
      <c r="A168" s="260">
        <v>7</v>
      </c>
      <c r="B168" s="36" t="s">
        <v>824</v>
      </c>
      <c r="C168" s="36">
        <v>2262</v>
      </c>
      <c r="D168" s="37"/>
      <c r="E168" s="37"/>
      <c r="F168" s="38"/>
      <c r="G168" s="38"/>
      <c r="H168" s="37"/>
      <c r="I168" s="37"/>
      <c r="J168" s="37"/>
      <c r="K168" s="37"/>
      <c r="L168" s="37">
        <v>88</v>
      </c>
      <c r="M168" s="724"/>
    </row>
    <row r="169" spans="1:13" ht="15.75" thickBot="1" x14ac:dyDescent="0.3"/>
    <row r="170" spans="1:13" ht="16.5" thickBot="1" x14ac:dyDescent="0.3">
      <c r="A170" s="254"/>
      <c r="B170" s="238" t="s">
        <v>444</v>
      </c>
      <c r="C170" s="238"/>
      <c r="D170" s="391"/>
      <c r="E170" s="548" t="s">
        <v>525</v>
      </c>
      <c r="F170" s="229"/>
      <c r="G170" s="548" t="s">
        <v>514</v>
      </c>
      <c r="H170" s="235"/>
      <c r="I170" s="235"/>
      <c r="J170" s="42"/>
      <c r="K170" s="42"/>
      <c r="L170" s="42"/>
      <c r="M170" s="42"/>
    </row>
    <row r="171" spans="1:13" ht="16.5" thickTop="1" thickBot="1" x14ac:dyDescent="0.3">
      <c r="A171" s="255"/>
      <c r="B171" s="414" t="s">
        <v>1</v>
      </c>
      <c r="C171" s="415" t="s">
        <v>406</v>
      </c>
      <c r="D171" s="546">
        <v>45339</v>
      </c>
      <c r="E171" s="549">
        <v>45361</v>
      </c>
      <c r="F171" s="550">
        <v>45396</v>
      </c>
      <c r="G171" s="549">
        <v>45410</v>
      </c>
      <c r="H171" s="547">
        <v>45431</v>
      </c>
      <c r="I171" s="469">
        <v>45501</v>
      </c>
      <c r="J171" s="244"/>
      <c r="K171" s="244"/>
      <c r="L171" s="714"/>
      <c r="M171" s="231" t="s">
        <v>2</v>
      </c>
    </row>
    <row r="172" spans="1:13" ht="19.5" thickTop="1" x14ac:dyDescent="0.3">
      <c r="A172" s="192">
        <v>1</v>
      </c>
      <c r="B172" s="68"/>
      <c r="C172" s="68"/>
      <c r="D172" s="37"/>
      <c r="E172" s="34"/>
      <c r="F172" s="37"/>
      <c r="G172" s="34"/>
      <c r="H172" s="551"/>
      <c r="I172" s="553"/>
      <c r="J172" s="552"/>
      <c r="K172" s="37"/>
      <c r="L172" s="551"/>
      <c r="M172" s="270" t="e">
        <f>(LARGE(D172:K172,1)+LARGE(D172:K172,2)+LARGE(D172:K172,3))</f>
        <v>#NUM!</v>
      </c>
    </row>
    <row r="173" spans="1:13" x14ac:dyDescent="0.25">
      <c r="A173" s="84">
        <v>2</v>
      </c>
      <c r="B173" s="68">
        <v>0</v>
      </c>
      <c r="C173" s="68"/>
      <c r="D173" s="37"/>
      <c r="E173" s="37"/>
      <c r="F173" s="37"/>
      <c r="G173" s="37"/>
      <c r="H173" s="37"/>
      <c r="I173" s="34"/>
      <c r="J173" s="34"/>
      <c r="K173" s="34"/>
      <c r="L173" s="710"/>
      <c r="M173" s="57" t="e">
        <f>(LARGE(D173:K173,1)+LARGE(D173:K173,2)+LARGE(D173:K173,3))</f>
        <v>#NUM!</v>
      </c>
    </row>
  </sheetData>
  <sortState xmlns:xlrd2="http://schemas.microsoft.com/office/spreadsheetml/2017/richdata2" ref="A10:M18">
    <sortCondition ref="M10:M18"/>
  </sortState>
  <mergeCells count="5">
    <mergeCell ref="A1:B3"/>
    <mergeCell ref="D1:J7"/>
    <mergeCell ref="A4:B4"/>
    <mergeCell ref="A5:B5"/>
    <mergeCell ref="A6:B7"/>
  </mergeCells>
  <pageMargins left="0.23622047244094491" right="0.23622047244094491" top="0.74803149606299213" bottom="0.74803149606299213" header="0.31496062992125984" footer="0.31496062992125984"/>
  <pageSetup paperSize="9" scale="75" fitToHeight="0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00CC00"/>
  </sheetPr>
  <dimension ref="A1:I24"/>
  <sheetViews>
    <sheetView zoomScaleNormal="100" workbookViewId="0">
      <selection activeCell="A8" sqref="A8:H24"/>
    </sheetView>
  </sheetViews>
  <sheetFormatPr baseColWidth="10" defaultRowHeight="15" x14ac:dyDescent="0.25"/>
  <cols>
    <col min="1" max="1" width="6.85546875" customWidth="1"/>
    <col min="2" max="2" width="65.42578125" customWidth="1"/>
    <col min="3" max="7" width="10.140625" customWidth="1"/>
    <col min="8" max="8" width="11.5703125" customWidth="1"/>
  </cols>
  <sheetData>
    <row r="1" spans="1:9" x14ac:dyDescent="0.25">
      <c r="A1" s="750" t="s">
        <v>68</v>
      </c>
      <c r="B1" s="750"/>
      <c r="C1" s="745"/>
      <c r="D1" s="745"/>
      <c r="E1" s="745"/>
      <c r="F1" s="745"/>
      <c r="G1" s="745"/>
      <c r="H1" s="745"/>
      <c r="I1" s="745"/>
    </row>
    <row r="2" spans="1:9" ht="21" customHeight="1" x14ac:dyDescent="0.25">
      <c r="A2" s="750"/>
      <c r="B2" s="750"/>
      <c r="C2" s="745"/>
      <c r="D2" s="745"/>
      <c r="E2" s="745"/>
      <c r="F2" s="745"/>
      <c r="G2" s="745"/>
      <c r="H2" s="745"/>
      <c r="I2" s="745"/>
    </row>
    <row r="3" spans="1:9" ht="12" customHeight="1" x14ac:dyDescent="0.25">
      <c r="A3" s="750"/>
      <c r="B3" s="750"/>
      <c r="C3" s="745"/>
      <c r="D3" s="745"/>
      <c r="E3" s="745"/>
      <c r="F3" s="745"/>
      <c r="G3" s="745"/>
      <c r="H3" s="745"/>
      <c r="I3" s="745"/>
    </row>
    <row r="4" spans="1:9" ht="26.25" x14ac:dyDescent="0.25">
      <c r="A4" s="751" t="s">
        <v>174</v>
      </c>
      <c r="B4" s="751"/>
      <c r="C4" s="745"/>
      <c r="D4" s="745"/>
      <c r="E4" s="745"/>
      <c r="F4" s="745"/>
      <c r="G4" s="745"/>
      <c r="H4" s="745"/>
      <c r="I4" s="745"/>
    </row>
    <row r="5" spans="1:9" x14ac:dyDescent="0.25">
      <c r="A5" s="752" t="s">
        <v>50</v>
      </c>
      <c r="B5" s="752"/>
      <c r="C5" s="745"/>
      <c r="D5" s="745"/>
      <c r="E5" s="745"/>
      <c r="F5" s="745"/>
      <c r="G5" s="745"/>
      <c r="H5" s="745"/>
      <c r="I5" s="745"/>
    </row>
    <row r="6" spans="1:9" x14ac:dyDescent="0.25">
      <c r="A6" s="753" t="s">
        <v>51</v>
      </c>
      <c r="B6" s="753"/>
      <c r="C6" s="745"/>
      <c r="D6" s="745"/>
      <c r="E6" s="745"/>
      <c r="F6" s="745"/>
      <c r="G6" s="745"/>
      <c r="H6" s="745"/>
      <c r="I6" s="745"/>
    </row>
    <row r="7" spans="1:9" ht="15.75" thickBot="1" x14ac:dyDescent="0.3">
      <c r="A7" s="754"/>
      <c r="B7" s="754"/>
      <c r="C7" s="746"/>
      <c r="D7" s="746"/>
      <c r="E7" s="746"/>
      <c r="F7" s="746"/>
      <c r="G7" s="746"/>
      <c r="H7" s="746"/>
      <c r="I7" s="746"/>
    </row>
    <row r="8" spans="1:9" ht="16.5" thickTop="1" thickBot="1" x14ac:dyDescent="0.3">
      <c r="A8" s="158" t="s">
        <v>0</v>
      </c>
      <c r="B8" s="158" t="s">
        <v>1</v>
      </c>
      <c r="C8" s="159"/>
      <c r="D8" s="159"/>
      <c r="E8" s="159"/>
      <c r="F8" s="159"/>
      <c r="G8" s="159"/>
      <c r="H8" s="160" t="s">
        <v>2</v>
      </c>
    </row>
    <row r="9" spans="1:9" ht="18.75" x14ac:dyDescent="0.3">
      <c r="A9" s="262">
        <v>1</v>
      </c>
      <c r="B9" s="348"/>
      <c r="C9" s="320"/>
      <c r="D9" s="61"/>
      <c r="E9" s="61"/>
      <c r="F9" s="321"/>
      <c r="G9" s="321"/>
      <c r="H9" s="349" t="e">
        <f t="shared" ref="H9:H15" si="0">LARGE(C9:G9,1)+LARGE(C9:G9,2)+LARGE(C9:G9,3)</f>
        <v>#NUM!</v>
      </c>
    </row>
    <row r="10" spans="1:9" x14ac:dyDescent="0.25">
      <c r="A10" s="84">
        <v>2</v>
      </c>
      <c r="B10" s="28"/>
      <c r="C10" s="90"/>
      <c r="D10" s="161"/>
      <c r="E10" s="161"/>
      <c r="F10" s="88"/>
      <c r="G10" s="162"/>
      <c r="H10" s="27" t="e">
        <f t="shared" si="0"/>
        <v>#NUM!</v>
      </c>
    </row>
    <row r="11" spans="1:9" x14ac:dyDescent="0.25">
      <c r="A11" s="84">
        <v>3</v>
      </c>
      <c r="B11" s="28"/>
      <c r="C11" s="27"/>
      <c r="D11" s="161"/>
      <c r="E11" s="161"/>
      <c r="F11" s="88"/>
      <c r="G11" s="88"/>
      <c r="H11" s="27" t="e">
        <f t="shared" si="0"/>
        <v>#NUM!</v>
      </c>
    </row>
    <row r="12" spans="1:9" x14ac:dyDescent="0.25">
      <c r="A12" s="84">
        <v>4</v>
      </c>
      <c r="B12" s="28"/>
      <c r="C12" s="27"/>
      <c r="D12" s="161"/>
      <c r="E12" s="161"/>
      <c r="F12" s="88"/>
      <c r="G12" s="88"/>
      <c r="H12" s="27" t="e">
        <f t="shared" si="0"/>
        <v>#NUM!</v>
      </c>
    </row>
    <row r="13" spans="1:9" x14ac:dyDescent="0.25">
      <c r="A13" s="84">
        <v>5</v>
      </c>
      <c r="B13" s="28"/>
      <c r="C13" s="27"/>
      <c r="D13" s="161"/>
      <c r="E13" s="161"/>
      <c r="F13" s="88"/>
      <c r="G13" s="88"/>
      <c r="H13" s="27" t="e">
        <f t="shared" si="0"/>
        <v>#NUM!</v>
      </c>
    </row>
    <row r="14" spans="1:9" x14ac:dyDescent="0.25">
      <c r="A14" s="84">
        <v>6</v>
      </c>
      <c r="B14" s="28"/>
      <c r="C14" s="27"/>
      <c r="D14" s="161"/>
      <c r="E14" s="163"/>
      <c r="F14" s="88"/>
      <c r="G14" s="88"/>
      <c r="H14" s="27" t="e">
        <f t="shared" si="0"/>
        <v>#NUM!</v>
      </c>
    </row>
    <row r="15" spans="1:9" x14ac:dyDescent="0.25">
      <c r="A15" s="84">
        <v>7</v>
      </c>
      <c r="B15" s="10"/>
      <c r="C15" s="127"/>
      <c r="D15" s="27"/>
      <c r="E15" s="164"/>
      <c r="F15" s="164"/>
      <c r="G15" s="164"/>
      <c r="H15" s="27" t="e">
        <f t="shared" si="0"/>
        <v>#NUM!</v>
      </c>
    </row>
    <row r="16" spans="1:9" x14ac:dyDescent="0.25">
      <c r="A16" s="84">
        <v>8</v>
      </c>
      <c r="B16" s="10"/>
      <c r="C16" s="165"/>
      <c r="D16" s="27"/>
      <c r="E16" s="166"/>
      <c r="F16" s="164"/>
      <c r="G16" s="166"/>
      <c r="H16" s="27"/>
    </row>
    <row r="17" spans="1:8" x14ac:dyDescent="0.25">
      <c r="A17" s="84"/>
      <c r="B17" s="8"/>
      <c r="C17" s="87"/>
      <c r="D17" s="27"/>
      <c r="E17" s="88"/>
      <c r="F17" s="88"/>
      <c r="G17" s="88"/>
      <c r="H17" s="27"/>
    </row>
    <row r="18" spans="1:8" x14ac:dyDescent="0.25">
      <c r="A18" s="84"/>
      <c r="B18" s="8"/>
      <c r="C18" s="87"/>
      <c r="D18" s="87"/>
      <c r="E18" s="88"/>
      <c r="F18" s="88"/>
      <c r="G18" s="88"/>
      <c r="H18" s="27"/>
    </row>
    <row r="19" spans="1:8" x14ac:dyDescent="0.25">
      <c r="A19" s="19"/>
      <c r="B19" s="8"/>
      <c r="C19" s="4"/>
      <c r="D19" s="4"/>
      <c r="E19" s="46"/>
      <c r="F19" s="46"/>
      <c r="G19" s="46"/>
      <c r="H19" s="21"/>
    </row>
    <row r="20" spans="1:8" x14ac:dyDescent="0.25">
      <c r="A20" s="11"/>
      <c r="B20" s="8"/>
      <c r="C20" s="4"/>
      <c r="D20" s="4"/>
      <c r="E20" s="46"/>
      <c r="F20" s="46"/>
      <c r="G20" s="46"/>
      <c r="H20" s="12"/>
    </row>
    <row r="21" spans="1:8" x14ac:dyDescent="0.25">
      <c r="A21" s="11"/>
      <c r="B21" s="8"/>
      <c r="C21" s="4"/>
      <c r="D21" s="4"/>
      <c r="E21" s="46"/>
      <c r="F21" s="46"/>
      <c r="G21" s="46"/>
      <c r="H21" s="12"/>
    </row>
    <row r="22" spans="1:8" x14ac:dyDescent="0.25">
      <c r="A22" s="11"/>
      <c r="B22" s="8"/>
      <c r="C22" s="4"/>
      <c r="D22" s="4"/>
      <c r="E22" s="46"/>
      <c r="F22" s="46"/>
      <c r="G22" s="46"/>
      <c r="H22" s="12"/>
    </row>
    <row r="23" spans="1:8" x14ac:dyDescent="0.25">
      <c r="A23" s="11"/>
      <c r="B23" s="8"/>
      <c r="C23" s="4"/>
      <c r="D23" s="4"/>
      <c r="E23" s="46"/>
      <c r="F23" s="46"/>
      <c r="G23" s="46"/>
      <c r="H23" s="12"/>
    </row>
    <row r="24" spans="1:8" x14ac:dyDescent="0.25">
      <c r="A24" s="11"/>
      <c r="B24" s="8"/>
      <c r="C24" s="4"/>
      <c r="D24" s="4"/>
      <c r="E24" s="46"/>
      <c r="F24" s="46"/>
      <c r="G24" s="46"/>
      <c r="H24" s="12"/>
    </row>
  </sheetData>
  <mergeCells count="5">
    <mergeCell ref="A1:B3"/>
    <mergeCell ref="C1:I7"/>
    <mergeCell ref="A4:B4"/>
    <mergeCell ref="A5:B5"/>
    <mergeCell ref="A6:B7"/>
  </mergeCells>
  <pageMargins left="0.7" right="0.7" top="0.75" bottom="0.75" header="0.3" footer="0.3"/>
  <pageSetup paperSize="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FF3300"/>
  </sheetPr>
  <dimension ref="A1:K76"/>
  <sheetViews>
    <sheetView topLeftCell="A25" zoomScaleNormal="100" workbookViewId="0">
      <selection activeCell="A30" sqref="A30:J47"/>
    </sheetView>
  </sheetViews>
  <sheetFormatPr baseColWidth="10" defaultRowHeight="15" x14ac:dyDescent="0.25"/>
  <cols>
    <col min="1" max="1" width="6.85546875" customWidth="1"/>
    <col min="2" max="2" width="51.85546875" customWidth="1"/>
    <col min="3" max="3" width="10.5703125" hidden="1" customWidth="1"/>
    <col min="4" max="4" width="10.140625" customWidth="1"/>
    <col min="5" max="5" width="10.7109375" customWidth="1"/>
    <col min="6" max="9" width="10.140625" customWidth="1"/>
    <col min="10" max="10" width="11.5703125" customWidth="1"/>
    <col min="11" max="11" width="0.140625" customWidth="1"/>
  </cols>
  <sheetData>
    <row r="1" spans="1:11" ht="26.25" x14ac:dyDescent="0.25">
      <c r="A1" s="750" t="s">
        <v>68</v>
      </c>
      <c r="B1" s="750"/>
      <c r="C1" s="365"/>
      <c r="D1" s="745"/>
      <c r="E1" s="745"/>
      <c r="F1" s="745"/>
      <c r="G1" s="745"/>
      <c r="H1" s="745"/>
      <c r="I1" s="745"/>
      <c r="J1" s="745"/>
      <c r="K1" s="745"/>
    </row>
    <row r="2" spans="1:11" ht="26.25" x14ac:dyDescent="0.25">
      <c r="A2" s="750"/>
      <c r="B2" s="750"/>
      <c r="C2" s="365"/>
      <c r="D2" s="745"/>
      <c r="E2" s="745"/>
      <c r="F2" s="745"/>
      <c r="G2" s="745"/>
      <c r="H2" s="745"/>
      <c r="I2" s="745"/>
      <c r="J2" s="745"/>
      <c r="K2" s="745"/>
    </row>
    <row r="3" spans="1:11" ht="26.25" x14ac:dyDescent="0.25">
      <c r="A3" s="750"/>
      <c r="B3" s="750"/>
      <c r="C3" s="365"/>
      <c r="D3" s="745"/>
      <c r="E3" s="745"/>
      <c r="F3" s="745"/>
      <c r="G3" s="745"/>
      <c r="H3" s="745"/>
      <c r="I3" s="745"/>
      <c r="J3" s="745"/>
      <c r="K3" s="745"/>
    </row>
    <row r="4" spans="1:11" ht="26.25" x14ac:dyDescent="0.25">
      <c r="A4" s="751" t="s">
        <v>62</v>
      </c>
      <c r="B4" s="751"/>
      <c r="C4" s="366"/>
      <c r="D4" s="745"/>
      <c r="E4" s="745"/>
      <c r="F4" s="745"/>
      <c r="G4" s="745"/>
      <c r="H4" s="745"/>
      <c r="I4" s="745"/>
      <c r="J4" s="745"/>
      <c r="K4" s="745"/>
    </row>
    <row r="5" spans="1:11" x14ac:dyDescent="0.25">
      <c r="A5" s="752" t="s">
        <v>50</v>
      </c>
      <c r="B5" s="752"/>
      <c r="C5" s="367"/>
      <c r="D5" s="745"/>
      <c r="E5" s="745"/>
      <c r="F5" s="745"/>
      <c r="G5" s="745"/>
      <c r="H5" s="745"/>
      <c r="I5" s="745"/>
      <c r="J5" s="745"/>
      <c r="K5" s="745"/>
    </row>
    <row r="6" spans="1:11" x14ac:dyDescent="0.25">
      <c r="A6" s="753" t="s">
        <v>51</v>
      </c>
      <c r="B6" s="753"/>
      <c r="C6" s="352"/>
      <c r="D6" s="745"/>
      <c r="E6" s="745"/>
      <c r="F6" s="745"/>
      <c r="G6" s="745"/>
      <c r="H6" s="745"/>
      <c r="I6" s="745"/>
      <c r="J6" s="745"/>
      <c r="K6" s="745"/>
    </row>
    <row r="7" spans="1:11" x14ac:dyDescent="0.25">
      <c r="A7" s="754"/>
      <c r="B7" s="754"/>
      <c r="C7" s="374"/>
      <c r="D7" s="746"/>
      <c r="E7" s="746"/>
      <c r="F7" s="746"/>
      <c r="G7" s="746"/>
      <c r="H7" s="746"/>
      <c r="I7" s="746"/>
      <c r="J7" s="746"/>
      <c r="K7" s="746"/>
    </row>
    <row r="8" spans="1:11" x14ac:dyDescent="0.25">
      <c r="A8" s="352"/>
      <c r="B8" s="352"/>
      <c r="C8" s="352"/>
    </row>
    <row r="9" spans="1:11" ht="27" thickBot="1" x14ac:dyDescent="0.45">
      <c r="A9" s="352"/>
      <c r="B9" s="352"/>
      <c r="C9" s="352"/>
      <c r="E9" s="1" t="s">
        <v>161</v>
      </c>
      <c r="F9" s="1"/>
    </row>
    <row r="10" spans="1:11" ht="15.75" thickBot="1" x14ac:dyDescent="0.3">
      <c r="A10" s="352"/>
      <c r="B10" s="352"/>
      <c r="C10" s="352"/>
      <c r="E10" s="542" t="s">
        <v>514</v>
      </c>
    </row>
    <row r="11" spans="1:11" ht="15.75" thickBot="1" x14ac:dyDescent="0.3">
      <c r="A11" s="168" t="s">
        <v>0</v>
      </c>
      <c r="B11" s="169" t="s">
        <v>1</v>
      </c>
      <c r="C11" s="169" t="s">
        <v>406</v>
      </c>
      <c r="D11" s="307">
        <v>45333</v>
      </c>
      <c r="E11" s="308">
        <v>45340</v>
      </c>
      <c r="F11" s="541">
        <v>45444</v>
      </c>
      <c r="G11" s="170">
        <v>45480</v>
      </c>
      <c r="H11" s="307">
        <v>45591</v>
      </c>
      <c r="I11" s="308"/>
      <c r="J11" s="167" t="s">
        <v>2</v>
      </c>
    </row>
    <row r="12" spans="1:11" x14ac:dyDescent="0.25">
      <c r="A12" s="84">
        <v>2</v>
      </c>
      <c r="B12" s="137" t="s">
        <v>412</v>
      </c>
      <c r="C12" s="137">
        <v>7027</v>
      </c>
      <c r="D12" s="90"/>
      <c r="E12" s="90"/>
      <c r="F12" s="162">
        <v>298</v>
      </c>
      <c r="G12" s="27">
        <v>300</v>
      </c>
      <c r="H12" s="162">
        <v>300</v>
      </c>
      <c r="I12" s="162"/>
      <c r="J12" s="312">
        <f>LARGE(D12:I12,1)+LARGE(D12:I12,2)+LARGE(D12:I12,3)</f>
        <v>898</v>
      </c>
    </row>
    <row r="13" spans="1:11" x14ac:dyDescent="0.25">
      <c r="A13" s="84">
        <v>1</v>
      </c>
      <c r="B13" s="137" t="s">
        <v>139</v>
      </c>
      <c r="C13" s="137">
        <v>3888</v>
      </c>
      <c r="D13" s="27">
        <v>300</v>
      </c>
      <c r="E13" s="27"/>
      <c r="F13" s="88">
        <v>289</v>
      </c>
      <c r="G13" s="27">
        <v>298</v>
      </c>
      <c r="H13" s="88">
        <v>291</v>
      </c>
      <c r="I13" s="88"/>
      <c r="J13" s="312">
        <f t="shared" ref="J13:J23" si="0">LARGE(D13:I13,1)+LARGE(D13:I13,2)+LARGE(D13:I13,3)</f>
        <v>889</v>
      </c>
    </row>
    <row r="14" spans="1:11" x14ac:dyDescent="0.25">
      <c r="A14" s="84">
        <v>3</v>
      </c>
      <c r="B14" s="149" t="s">
        <v>138</v>
      </c>
      <c r="C14" s="149">
        <v>2208</v>
      </c>
      <c r="D14" s="90">
        <v>297</v>
      </c>
      <c r="E14" s="90"/>
      <c r="F14" s="162"/>
      <c r="G14" s="90">
        <v>297</v>
      </c>
      <c r="H14" s="162"/>
      <c r="I14" s="162"/>
      <c r="J14" s="312" t="e">
        <f t="shared" si="0"/>
        <v>#NUM!</v>
      </c>
    </row>
    <row r="15" spans="1:11" x14ac:dyDescent="0.25">
      <c r="A15" s="84">
        <v>4</v>
      </c>
      <c r="B15" s="151" t="s">
        <v>162</v>
      </c>
      <c r="C15" s="151">
        <v>1896</v>
      </c>
      <c r="D15" s="93">
        <v>282</v>
      </c>
      <c r="E15" s="93"/>
      <c r="F15" s="312"/>
      <c r="G15" s="93"/>
      <c r="H15" s="312"/>
      <c r="I15" s="312"/>
      <c r="J15" s="312" t="e">
        <f t="shared" si="0"/>
        <v>#NUM!</v>
      </c>
    </row>
    <row r="16" spans="1:11" x14ac:dyDescent="0.25">
      <c r="A16" s="84">
        <v>5</v>
      </c>
      <c r="B16" s="137" t="s">
        <v>163</v>
      </c>
      <c r="C16" s="137">
        <v>4568</v>
      </c>
      <c r="D16" s="161">
        <v>265</v>
      </c>
      <c r="E16" s="136"/>
      <c r="F16" s="161">
        <v>298</v>
      </c>
      <c r="G16" s="275"/>
      <c r="H16" s="60"/>
      <c r="I16" s="60"/>
      <c r="J16" s="312" t="e">
        <f t="shared" si="0"/>
        <v>#NUM!</v>
      </c>
    </row>
    <row r="17" spans="1:10" x14ac:dyDescent="0.25">
      <c r="A17" s="84">
        <v>6</v>
      </c>
      <c r="B17" s="171" t="s">
        <v>98</v>
      </c>
      <c r="C17" s="137">
        <v>2576</v>
      </c>
      <c r="D17" s="27"/>
      <c r="E17" s="27">
        <v>293</v>
      </c>
      <c r="F17" s="88"/>
      <c r="G17" s="27"/>
      <c r="H17" s="88"/>
      <c r="I17" s="88"/>
      <c r="J17" s="312" t="e">
        <f t="shared" si="0"/>
        <v>#NUM!</v>
      </c>
    </row>
    <row r="18" spans="1:10" x14ac:dyDescent="0.25">
      <c r="A18" s="84">
        <v>7</v>
      </c>
      <c r="B18" s="137" t="s">
        <v>77</v>
      </c>
      <c r="C18" s="137">
        <v>5109</v>
      </c>
      <c r="D18" s="127"/>
      <c r="E18" s="27">
        <v>293</v>
      </c>
      <c r="F18" s="164"/>
      <c r="G18" s="127"/>
      <c r="H18" s="164">
        <v>289</v>
      </c>
      <c r="I18" s="164"/>
      <c r="J18" s="312" t="e">
        <f t="shared" si="0"/>
        <v>#NUM!</v>
      </c>
    </row>
    <row r="19" spans="1:10" x14ac:dyDescent="0.25">
      <c r="A19" s="84">
        <v>8</v>
      </c>
      <c r="B19" s="151" t="s">
        <v>171</v>
      </c>
      <c r="C19" s="151">
        <v>5110</v>
      </c>
      <c r="D19" s="90"/>
      <c r="E19" s="90">
        <v>256</v>
      </c>
      <c r="F19" s="166">
        <v>251</v>
      </c>
      <c r="G19" s="127"/>
      <c r="H19" s="166"/>
      <c r="I19" s="166"/>
      <c r="J19" s="312" t="e">
        <f t="shared" si="0"/>
        <v>#NUM!</v>
      </c>
    </row>
    <row r="20" spans="1:10" x14ac:dyDescent="0.25">
      <c r="A20" s="84">
        <v>9</v>
      </c>
      <c r="B20" s="151" t="s">
        <v>166</v>
      </c>
      <c r="C20" s="151">
        <v>2514</v>
      </c>
      <c r="D20" s="27">
        <v>265</v>
      </c>
      <c r="E20" s="90"/>
      <c r="F20" s="166"/>
      <c r="G20" s="127"/>
      <c r="H20" s="166"/>
      <c r="I20" s="166"/>
      <c r="J20" s="312" t="e">
        <f t="shared" si="0"/>
        <v>#NUM!</v>
      </c>
    </row>
    <row r="21" spans="1:10" x14ac:dyDescent="0.25">
      <c r="A21" s="84">
        <v>10</v>
      </c>
      <c r="B21" s="151" t="s">
        <v>167</v>
      </c>
      <c r="C21" s="151">
        <v>4349</v>
      </c>
      <c r="D21" s="27">
        <v>228</v>
      </c>
      <c r="E21" s="90"/>
      <c r="F21" s="166"/>
      <c r="G21" s="127"/>
      <c r="H21" s="166"/>
      <c r="I21" s="166"/>
      <c r="J21" s="312" t="e">
        <f t="shared" si="0"/>
        <v>#NUM!</v>
      </c>
    </row>
    <row r="22" spans="1:10" x14ac:dyDescent="0.25">
      <c r="A22" s="84">
        <v>11</v>
      </c>
      <c r="B22" s="155" t="s">
        <v>168</v>
      </c>
      <c r="C22" s="155">
        <v>1754</v>
      </c>
      <c r="D22" s="127">
        <v>149</v>
      </c>
      <c r="E22" s="90"/>
      <c r="F22" s="166"/>
      <c r="G22" s="127"/>
      <c r="H22" s="166"/>
      <c r="I22" s="166"/>
      <c r="J22" s="312" t="e">
        <f t="shared" si="0"/>
        <v>#NUM!</v>
      </c>
    </row>
    <row r="23" spans="1:10" x14ac:dyDescent="0.25">
      <c r="A23" s="84">
        <v>12</v>
      </c>
      <c r="B23" s="137" t="s">
        <v>97</v>
      </c>
      <c r="C23" s="137">
        <v>2262</v>
      </c>
      <c r="D23" s="90"/>
      <c r="E23" s="90"/>
      <c r="F23" s="162"/>
      <c r="G23" s="27"/>
      <c r="H23" s="162">
        <v>291</v>
      </c>
      <c r="I23" s="162"/>
      <c r="J23" s="312" t="e">
        <f t="shared" si="0"/>
        <v>#NUM!</v>
      </c>
    </row>
    <row r="24" spans="1:10" x14ac:dyDescent="0.25">
      <c r="A24" s="356"/>
      <c r="B24" s="357"/>
      <c r="C24" s="357"/>
      <c r="D24" s="358"/>
      <c r="E24" s="358"/>
      <c r="F24" s="359"/>
      <c r="G24" s="287"/>
      <c r="H24" s="359"/>
      <c r="I24" s="359"/>
      <c r="J24" s="360"/>
    </row>
    <row r="25" spans="1:10" x14ac:dyDescent="0.25">
      <c r="A25" s="356"/>
      <c r="B25" s="357"/>
      <c r="C25" s="357"/>
      <c r="D25" s="358"/>
      <c r="E25" s="358"/>
      <c r="F25" s="359"/>
      <c r="G25" s="287"/>
      <c r="H25" s="359"/>
      <c r="I25" s="359"/>
      <c r="J25" s="360"/>
    </row>
    <row r="26" spans="1:10" x14ac:dyDescent="0.25">
      <c r="A26" s="356"/>
      <c r="B26" s="357"/>
      <c r="C26" s="357"/>
      <c r="D26" s="358"/>
      <c r="E26" s="358"/>
      <c r="F26" s="359"/>
      <c r="G26" s="287"/>
      <c r="H26" s="359"/>
      <c r="I26" s="359"/>
      <c r="J26" s="360"/>
    </row>
    <row r="27" spans="1:10" ht="26.25" x14ac:dyDescent="0.4">
      <c r="A27" s="356"/>
      <c r="B27" s="357"/>
      <c r="C27" s="357"/>
      <c r="D27" s="358"/>
      <c r="E27" s="1" t="s">
        <v>164</v>
      </c>
      <c r="F27" s="1"/>
    </row>
    <row r="28" spans="1:10" x14ac:dyDescent="0.25">
      <c r="A28" s="356"/>
      <c r="B28" s="357"/>
      <c r="C28" s="357"/>
      <c r="D28" s="358"/>
      <c r="E28" s="358"/>
      <c r="F28" s="359"/>
      <c r="G28" s="287"/>
      <c r="H28" s="359"/>
      <c r="I28" s="359"/>
      <c r="J28" s="360"/>
    </row>
    <row r="29" spans="1:10" ht="15.75" thickBot="1" x14ac:dyDescent="0.3">
      <c r="A29" s="356"/>
      <c r="B29" s="357"/>
      <c r="C29" s="357"/>
      <c r="D29" s="358"/>
      <c r="E29" s="358"/>
      <c r="F29" s="359"/>
      <c r="G29" s="287"/>
      <c r="H29" s="359"/>
      <c r="I29" s="359"/>
      <c r="J29" s="360"/>
    </row>
    <row r="30" spans="1:10" ht="15.75" thickBot="1" x14ac:dyDescent="0.3">
      <c r="A30" s="168" t="s">
        <v>0</v>
      </c>
      <c r="B30" s="169" t="s">
        <v>1</v>
      </c>
      <c r="C30" s="169" t="s">
        <v>406</v>
      </c>
      <c r="D30" s="170">
        <v>45333</v>
      </c>
      <c r="E30" s="170">
        <v>45340</v>
      </c>
      <c r="F30" s="170">
        <v>45444</v>
      </c>
      <c r="G30" s="170">
        <v>45480</v>
      </c>
      <c r="H30" s="307">
        <v>45591</v>
      </c>
      <c r="I30" s="308"/>
      <c r="J30" s="167" t="s">
        <v>2</v>
      </c>
    </row>
    <row r="31" spans="1:10" x14ac:dyDescent="0.25">
      <c r="A31" s="84">
        <v>1</v>
      </c>
      <c r="B31" s="137" t="s">
        <v>134</v>
      </c>
      <c r="C31" s="137">
        <v>2181</v>
      </c>
      <c r="D31" s="27">
        <v>292</v>
      </c>
      <c r="E31" s="27">
        <v>296</v>
      </c>
      <c r="F31" s="88">
        <v>258</v>
      </c>
      <c r="G31" s="127">
        <v>260</v>
      </c>
      <c r="H31" s="88"/>
      <c r="I31" s="88"/>
      <c r="J31" s="312">
        <f t="shared" ref="J31:J47" si="1">LARGE(D31:I31,1)+LARGE(D31:I31,2)+LARGE(D31:I31,3)</f>
        <v>848</v>
      </c>
    </row>
    <row r="32" spans="1:10" x14ac:dyDescent="0.25">
      <c r="A32" s="84">
        <v>2</v>
      </c>
      <c r="B32" s="149" t="s">
        <v>165</v>
      </c>
      <c r="C32" s="149">
        <v>4990</v>
      </c>
      <c r="D32" s="90">
        <v>278</v>
      </c>
      <c r="E32" s="82">
        <v>274</v>
      </c>
      <c r="F32" s="82"/>
      <c r="G32" s="90"/>
      <c r="H32" s="90"/>
      <c r="I32" s="90"/>
      <c r="J32" s="312" t="e">
        <f t="shared" si="1"/>
        <v>#NUM!</v>
      </c>
    </row>
    <row r="33" spans="1:10" x14ac:dyDescent="0.25">
      <c r="A33" s="84">
        <v>3</v>
      </c>
      <c r="B33" s="137" t="s">
        <v>139</v>
      </c>
      <c r="C33" s="137">
        <v>3888</v>
      </c>
      <c r="D33" s="27">
        <v>274</v>
      </c>
      <c r="E33" s="27"/>
      <c r="F33" s="27"/>
      <c r="G33" s="27">
        <v>278</v>
      </c>
      <c r="H33" s="90"/>
      <c r="I33" s="90"/>
      <c r="J33" s="312" t="e">
        <f t="shared" si="1"/>
        <v>#NUM!</v>
      </c>
    </row>
    <row r="34" spans="1:10" x14ac:dyDescent="0.25">
      <c r="A34" s="84">
        <v>4</v>
      </c>
      <c r="B34" s="151" t="s">
        <v>142</v>
      </c>
      <c r="C34" s="151">
        <v>5110</v>
      </c>
      <c r="D34" s="27">
        <v>233</v>
      </c>
      <c r="E34" s="90"/>
      <c r="F34" s="90"/>
      <c r="G34" s="27"/>
      <c r="H34" s="27"/>
      <c r="I34" s="27"/>
      <c r="J34" s="312" t="e">
        <f t="shared" si="1"/>
        <v>#NUM!</v>
      </c>
    </row>
    <row r="35" spans="1:10" x14ac:dyDescent="0.25">
      <c r="A35" s="84">
        <v>5</v>
      </c>
      <c r="B35" s="137" t="s">
        <v>172</v>
      </c>
      <c r="C35" s="137">
        <v>3855</v>
      </c>
      <c r="D35" s="27"/>
      <c r="E35" s="27">
        <v>295</v>
      </c>
      <c r="F35" s="27"/>
      <c r="G35" s="27"/>
      <c r="H35" s="27"/>
      <c r="I35" s="27"/>
      <c r="J35" s="312" t="e">
        <f t="shared" si="1"/>
        <v>#NUM!</v>
      </c>
    </row>
    <row r="36" spans="1:10" x14ac:dyDescent="0.25">
      <c r="A36" s="84">
        <v>6</v>
      </c>
      <c r="B36" s="150" t="s">
        <v>173</v>
      </c>
      <c r="C36" s="150">
        <v>2269</v>
      </c>
      <c r="D36" s="90"/>
      <c r="E36" s="90">
        <v>290</v>
      </c>
      <c r="F36" s="90"/>
      <c r="G36" s="90"/>
      <c r="H36" s="90"/>
      <c r="I36" s="90"/>
      <c r="J36" s="312" t="e">
        <f t="shared" si="1"/>
        <v>#NUM!</v>
      </c>
    </row>
    <row r="37" spans="1:10" x14ac:dyDescent="0.25">
      <c r="A37" s="84">
        <v>7</v>
      </c>
      <c r="B37" s="151" t="s">
        <v>107</v>
      </c>
      <c r="C37" s="151">
        <v>6610</v>
      </c>
      <c r="D37" s="27"/>
      <c r="E37" s="90">
        <v>287</v>
      </c>
      <c r="F37" s="90"/>
      <c r="G37" s="27">
        <v>258</v>
      </c>
      <c r="H37" s="27">
        <v>270</v>
      </c>
      <c r="I37" s="27"/>
      <c r="J37" s="312">
        <f t="shared" si="1"/>
        <v>815</v>
      </c>
    </row>
    <row r="38" spans="1:10" x14ac:dyDescent="0.25">
      <c r="A38" s="84">
        <v>8</v>
      </c>
      <c r="B38" s="151" t="s">
        <v>143</v>
      </c>
      <c r="C38" s="151">
        <v>5795</v>
      </c>
      <c r="D38" s="27"/>
      <c r="E38" s="27">
        <v>226</v>
      </c>
      <c r="F38" s="27"/>
      <c r="G38" s="27"/>
      <c r="H38" s="27">
        <v>241</v>
      </c>
      <c r="I38" s="27"/>
      <c r="J38" s="312" t="e">
        <f t="shared" si="1"/>
        <v>#NUM!</v>
      </c>
    </row>
    <row r="39" spans="1:10" x14ac:dyDescent="0.25">
      <c r="A39" s="84">
        <v>9</v>
      </c>
      <c r="B39" s="137" t="s">
        <v>162</v>
      </c>
      <c r="C39" s="137">
        <v>1896</v>
      </c>
      <c r="D39" s="90"/>
      <c r="E39" s="90"/>
      <c r="F39" s="162">
        <v>268</v>
      </c>
      <c r="G39" s="27"/>
      <c r="H39" s="162">
        <v>280</v>
      </c>
      <c r="I39" s="162"/>
      <c r="J39" s="312" t="e">
        <f t="shared" si="1"/>
        <v>#NUM!</v>
      </c>
    </row>
    <row r="40" spans="1:10" x14ac:dyDescent="0.25">
      <c r="A40" s="84">
        <v>10</v>
      </c>
      <c r="B40" s="137" t="s">
        <v>271</v>
      </c>
      <c r="C40" s="137">
        <v>2058</v>
      </c>
      <c r="D40" s="90"/>
      <c r="E40" s="90"/>
      <c r="F40" s="162">
        <v>218</v>
      </c>
      <c r="G40" s="27"/>
      <c r="H40" s="162"/>
      <c r="I40" s="162"/>
      <c r="J40" s="312" t="e">
        <f t="shared" si="1"/>
        <v>#NUM!</v>
      </c>
    </row>
    <row r="41" spans="1:10" x14ac:dyDescent="0.25">
      <c r="A41" s="84">
        <v>11</v>
      </c>
      <c r="B41" s="137" t="s">
        <v>435</v>
      </c>
      <c r="C41" s="137">
        <v>2262</v>
      </c>
      <c r="D41" s="90"/>
      <c r="E41" s="90"/>
      <c r="F41" s="162"/>
      <c r="G41" s="27">
        <v>295</v>
      </c>
      <c r="H41" s="162"/>
      <c r="I41" s="162"/>
      <c r="J41" s="312" t="e">
        <f t="shared" si="1"/>
        <v>#NUM!</v>
      </c>
    </row>
    <row r="42" spans="1:10" x14ac:dyDescent="0.25">
      <c r="A42" s="84">
        <v>12</v>
      </c>
      <c r="B42" s="137" t="s">
        <v>412</v>
      </c>
      <c r="C42" s="137">
        <v>7027</v>
      </c>
      <c r="D42" s="90"/>
      <c r="E42" s="90"/>
      <c r="F42" s="162"/>
      <c r="G42" s="27">
        <v>292</v>
      </c>
      <c r="H42" s="162"/>
      <c r="I42" s="162"/>
      <c r="J42" s="312" t="e">
        <f t="shared" si="1"/>
        <v>#NUM!</v>
      </c>
    </row>
    <row r="43" spans="1:10" x14ac:dyDescent="0.25">
      <c r="A43" s="84">
        <v>13</v>
      </c>
      <c r="B43" s="137" t="s">
        <v>170</v>
      </c>
      <c r="C43" s="137">
        <v>6324</v>
      </c>
      <c r="D43" s="90"/>
      <c r="E43" s="90"/>
      <c r="F43" s="162"/>
      <c r="G43" s="27">
        <v>263</v>
      </c>
      <c r="H43" s="162"/>
      <c r="I43" s="162"/>
      <c r="J43" s="312" t="e">
        <f t="shared" si="1"/>
        <v>#NUM!</v>
      </c>
    </row>
    <row r="44" spans="1:10" x14ac:dyDescent="0.25">
      <c r="A44" s="84">
        <v>14</v>
      </c>
      <c r="B44" s="137" t="s">
        <v>279</v>
      </c>
      <c r="C44" s="137">
        <v>1754</v>
      </c>
      <c r="D44" s="2"/>
      <c r="E44" s="2"/>
      <c r="F44" s="2"/>
      <c r="G44" s="27">
        <v>109</v>
      </c>
      <c r="H44" s="21">
        <v>271</v>
      </c>
      <c r="I44" s="2"/>
      <c r="J44" s="312" t="e">
        <f t="shared" si="1"/>
        <v>#NUM!</v>
      </c>
    </row>
    <row r="45" spans="1:10" x14ac:dyDescent="0.25">
      <c r="A45" s="84">
        <v>15</v>
      </c>
      <c r="B45" s="137" t="s">
        <v>249</v>
      </c>
      <c r="C45" s="137">
        <v>4862</v>
      </c>
      <c r="D45" s="2"/>
      <c r="E45" s="2"/>
      <c r="F45" s="2"/>
      <c r="G45" s="27"/>
      <c r="H45" s="21">
        <v>280</v>
      </c>
      <c r="I45" s="2"/>
      <c r="J45" s="312" t="e">
        <f t="shared" si="1"/>
        <v>#NUM!</v>
      </c>
    </row>
    <row r="46" spans="1:10" x14ac:dyDescent="0.25">
      <c r="A46" s="84">
        <v>16</v>
      </c>
      <c r="B46" s="137" t="s">
        <v>756</v>
      </c>
      <c r="C46" s="137">
        <v>2146</v>
      </c>
      <c r="D46" s="2"/>
      <c r="E46" s="2"/>
      <c r="F46" s="2"/>
      <c r="G46" s="27"/>
      <c r="H46" s="21">
        <v>271</v>
      </c>
      <c r="I46" s="2"/>
      <c r="J46" s="312" t="e">
        <f t="shared" si="1"/>
        <v>#NUM!</v>
      </c>
    </row>
    <row r="47" spans="1:10" x14ac:dyDescent="0.25">
      <c r="A47" s="84">
        <v>17</v>
      </c>
      <c r="B47" s="137" t="s">
        <v>757</v>
      </c>
      <c r="C47" s="137">
        <v>4349</v>
      </c>
      <c r="D47" s="2"/>
      <c r="E47" s="2"/>
      <c r="F47" s="2"/>
      <c r="G47" s="27"/>
      <c r="H47" s="21">
        <v>262</v>
      </c>
      <c r="I47" s="2"/>
      <c r="J47" s="312" t="e">
        <f t="shared" si="1"/>
        <v>#NUM!</v>
      </c>
    </row>
    <row r="48" spans="1:10" x14ac:dyDescent="0.25">
      <c r="H48" s="31"/>
    </row>
    <row r="50" spans="1:10" ht="26.25" x14ac:dyDescent="0.4">
      <c r="E50" s="1" t="s">
        <v>169</v>
      </c>
      <c r="F50" s="1"/>
    </row>
    <row r="53" spans="1:10" x14ac:dyDescent="0.25">
      <c r="B53" s="16" t="s">
        <v>18</v>
      </c>
      <c r="C53" s="16"/>
    </row>
    <row r="54" spans="1:10" ht="15.75" thickBot="1" x14ac:dyDescent="0.3"/>
    <row r="55" spans="1:10" ht="15.75" thickBot="1" x14ac:dyDescent="0.3">
      <c r="A55" s="314" t="s">
        <v>0</v>
      </c>
      <c r="B55" s="315" t="s">
        <v>1</v>
      </c>
      <c r="C55" s="389" t="s">
        <v>406</v>
      </c>
      <c r="D55" s="316">
        <v>45333</v>
      </c>
      <c r="E55" s="310"/>
      <c r="F55" s="311">
        <v>45444</v>
      </c>
      <c r="G55" s="317">
        <v>45480</v>
      </c>
      <c r="H55" s="316"/>
      <c r="I55" s="309"/>
      <c r="J55" s="318" t="s">
        <v>2</v>
      </c>
    </row>
    <row r="56" spans="1:10" x14ac:dyDescent="0.25">
      <c r="A56" s="299">
        <v>1</v>
      </c>
      <c r="B56" s="344" t="s">
        <v>134</v>
      </c>
      <c r="C56" s="344">
        <v>2181</v>
      </c>
      <c r="D56" s="345">
        <v>255</v>
      </c>
      <c r="E56" s="346"/>
      <c r="F56" s="346">
        <v>221</v>
      </c>
      <c r="G56" s="347">
        <v>191</v>
      </c>
      <c r="H56" s="347"/>
      <c r="I56" s="347"/>
      <c r="J56" s="345">
        <f>LARGE(D56:I56,1)+LARGE(D56:I56,2)+LARGE(D56:I56,3)</f>
        <v>667</v>
      </c>
    </row>
    <row r="57" spans="1:10" x14ac:dyDescent="0.25">
      <c r="A57" s="19">
        <v>2</v>
      </c>
      <c r="B57" s="313" t="s">
        <v>170</v>
      </c>
      <c r="C57" s="313">
        <v>6324</v>
      </c>
      <c r="D57" s="22">
        <v>257</v>
      </c>
      <c r="E57" s="60"/>
      <c r="F57" s="60"/>
      <c r="G57" s="45"/>
      <c r="H57" s="45"/>
      <c r="I57" s="45"/>
      <c r="J57" s="22" t="e">
        <f>LARGE(D57:I57,1)+LARGE(D57:I57,2)+LARGE(D57:I57,3)</f>
        <v>#NUM!</v>
      </c>
    </row>
    <row r="58" spans="1:10" x14ac:dyDescent="0.25">
      <c r="A58" s="19">
        <v>3</v>
      </c>
      <c r="B58" s="28" t="s">
        <v>163</v>
      </c>
      <c r="C58" s="28">
        <v>4568</v>
      </c>
      <c r="D58" s="21"/>
      <c r="E58" s="60"/>
      <c r="F58" s="60"/>
      <c r="G58" s="46"/>
      <c r="H58" s="46"/>
      <c r="I58" s="46"/>
      <c r="J58" s="22" t="e">
        <f t="shared" ref="J58:J59" si="2">LARGE(D58:I58,1)+LARGE(D58:I58,2)+LARGE(D58:I58,3)</f>
        <v>#NUM!</v>
      </c>
    </row>
    <row r="59" spans="1:10" x14ac:dyDescent="0.25">
      <c r="A59" s="19">
        <v>4</v>
      </c>
      <c r="B59" s="28" t="s">
        <v>133</v>
      </c>
      <c r="C59" s="28">
        <v>2181</v>
      </c>
      <c r="D59" s="21"/>
      <c r="E59" s="60"/>
      <c r="F59" s="60"/>
      <c r="G59" s="46">
        <v>253</v>
      </c>
      <c r="H59" s="46"/>
      <c r="I59" s="46"/>
      <c r="J59" s="22" t="e">
        <f t="shared" si="2"/>
        <v>#NUM!</v>
      </c>
    </row>
    <row r="60" spans="1:10" x14ac:dyDescent="0.25">
      <c r="A60" s="19">
        <v>5</v>
      </c>
      <c r="B60" s="28"/>
      <c r="C60" s="28"/>
      <c r="D60" s="21"/>
      <c r="E60" s="60"/>
      <c r="F60" s="60"/>
      <c r="G60" s="46"/>
      <c r="H60" s="46"/>
      <c r="I60" s="46"/>
      <c r="J60" s="21" t="e">
        <f t="shared" ref="J60:J61" si="3">LARGE(D60:H60,1)+LARGE(D60:H60,2)+LARGE(D60:H60,3)</f>
        <v>#NUM!</v>
      </c>
    </row>
    <row r="61" spans="1:10" x14ac:dyDescent="0.25">
      <c r="A61" s="19">
        <v>6</v>
      </c>
      <c r="B61" s="28"/>
      <c r="C61" s="28"/>
      <c r="D61" s="21"/>
      <c r="E61" s="60"/>
      <c r="F61" s="61"/>
      <c r="G61" s="46"/>
      <c r="H61" s="46"/>
      <c r="I61" s="46"/>
      <c r="J61" s="21" t="e">
        <f t="shared" si="3"/>
        <v>#NUM!</v>
      </c>
    </row>
    <row r="65" spans="1:10" ht="26.25" x14ac:dyDescent="0.4">
      <c r="E65" s="1" t="s">
        <v>507</v>
      </c>
      <c r="F65" s="1"/>
    </row>
    <row r="68" spans="1:10" x14ac:dyDescent="0.25">
      <c r="B68" s="16" t="s">
        <v>18</v>
      </c>
      <c r="C68" s="16"/>
    </row>
    <row r="69" spans="1:10" ht="15.75" thickBot="1" x14ac:dyDescent="0.3"/>
    <row r="70" spans="1:10" ht="15.75" thickBot="1" x14ac:dyDescent="0.3">
      <c r="A70" s="314" t="s">
        <v>0</v>
      </c>
      <c r="B70" s="315" t="s">
        <v>1</v>
      </c>
      <c r="C70" s="389" t="s">
        <v>508</v>
      </c>
      <c r="D70" s="316">
        <v>45333</v>
      </c>
      <c r="E70" s="310"/>
      <c r="F70" s="311">
        <v>45444</v>
      </c>
      <c r="G70" s="317"/>
      <c r="H70" s="316"/>
      <c r="I70" s="309"/>
      <c r="J70" s="318" t="s">
        <v>2</v>
      </c>
    </row>
    <row r="71" spans="1:10" x14ac:dyDescent="0.25">
      <c r="A71" s="299">
        <v>1</v>
      </c>
      <c r="B71" s="344" t="s">
        <v>133</v>
      </c>
      <c r="C71" s="344">
        <v>2221</v>
      </c>
      <c r="D71" s="345"/>
      <c r="E71" s="346"/>
      <c r="F71" s="346">
        <v>261</v>
      </c>
      <c r="G71" s="347"/>
      <c r="H71" s="347"/>
      <c r="I71" s="347"/>
      <c r="J71" s="345" t="e">
        <f>LARGE(D71:I71,1)+LARGE(D71:I71,2)+LARGE(D71:I71,3)</f>
        <v>#NUM!</v>
      </c>
    </row>
    <row r="72" spans="1:10" x14ac:dyDescent="0.25">
      <c r="A72" s="19">
        <v>2</v>
      </c>
      <c r="B72" s="313" t="s">
        <v>163</v>
      </c>
      <c r="C72" s="313">
        <v>4568</v>
      </c>
      <c r="D72" s="22"/>
      <c r="E72" s="60"/>
      <c r="F72" s="60">
        <v>226</v>
      </c>
      <c r="G72" s="45"/>
      <c r="H72" s="45"/>
      <c r="I72" s="45"/>
      <c r="J72" s="22" t="e">
        <f>LARGE(D72:I72,1)+LARGE(D72:I72,2)+LARGE(D72:I72,3)</f>
        <v>#NUM!</v>
      </c>
    </row>
    <row r="73" spans="1:10" x14ac:dyDescent="0.25">
      <c r="A73" s="19">
        <v>3</v>
      </c>
      <c r="B73" s="28" t="s">
        <v>412</v>
      </c>
      <c r="C73" s="28">
        <v>7027</v>
      </c>
      <c r="D73" s="21"/>
      <c r="E73" s="60"/>
      <c r="F73" s="60">
        <v>181</v>
      </c>
      <c r="G73" s="46"/>
      <c r="H73" s="46"/>
      <c r="I73" s="46"/>
      <c r="J73" s="22" t="e">
        <f t="shared" ref="J73:J74" si="4">LARGE(D73:I73,1)+LARGE(D73:I73,2)+LARGE(D73:I73,3)</f>
        <v>#NUM!</v>
      </c>
    </row>
    <row r="74" spans="1:10" x14ac:dyDescent="0.25">
      <c r="A74" s="19">
        <v>4</v>
      </c>
      <c r="B74" s="28"/>
      <c r="C74" s="28"/>
      <c r="D74" s="21"/>
      <c r="E74" s="60"/>
      <c r="F74" s="60"/>
      <c r="G74" s="46"/>
      <c r="H74" s="46"/>
      <c r="I74" s="46"/>
      <c r="J74" s="22" t="e">
        <f t="shared" si="4"/>
        <v>#NUM!</v>
      </c>
    </row>
    <row r="75" spans="1:10" x14ac:dyDescent="0.25">
      <c r="A75" s="19">
        <v>5</v>
      </c>
      <c r="B75" s="28"/>
      <c r="C75" s="28"/>
      <c r="D75" s="21"/>
      <c r="E75" s="60"/>
      <c r="F75" s="60"/>
      <c r="G75" s="46"/>
      <c r="H75" s="46"/>
      <c r="I75" s="46"/>
      <c r="J75" s="21" t="e">
        <f t="shared" ref="J75:J76" si="5">LARGE(D75:H75,1)+LARGE(D75:H75,2)+LARGE(D75:H75,3)</f>
        <v>#NUM!</v>
      </c>
    </row>
    <row r="76" spans="1:10" x14ac:dyDescent="0.25">
      <c r="A76" s="19">
        <v>6</v>
      </c>
      <c r="B76" s="28"/>
      <c r="C76" s="28"/>
      <c r="D76" s="21"/>
      <c r="E76" s="60"/>
      <c r="F76" s="61"/>
      <c r="G76" s="46"/>
      <c r="H76" s="46"/>
      <c r="I76" s="46"/>
      <c r="J76" s="21" t="e">
        <f t="shared" si="5"/>
        <v>#NUM!</v>
      </c>
    </row>
  </sheetData>
  <sortState xmlns:xlrd2="http://schemas.microsoft.com/office/spreadsheetml/2017/richdata2" ref="A12:J13">
    <sortCondition descending="1" ref="A12:A13"/>
  </sortState>
  <mergeCells count="5">
    <mergeCell ref="A1:B3"/>
    <mergeCell ref="D1:K7"/>
    <mergeCell ref="A4:B4"/>
    <mergeCell ref="A5:B5"/>
    <mergeCell ref="A6:B7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  <pageSetUpPr fitToPage="1"/>
  </sheetPr>
  <dimension ref="A1:N110"/>
  <sheetViews>
    <sheetView topLeftCell="A85" zoomScaleNormal="100" workbookViewId="0">
      <selection activeCell="C1" sqref="C1:C1048576"/>
    </sheetView>
  </sheetViews>
  <sheetFormatPr baseColWidth="10" defaultRowHeight="15" x14ac:dyDescent="0.25"/>
  <cols>
    <col min="1" max="1" width="6.85546875" customWidth="1"/>
    <col min="2" max="2" width="55.7109375" customWidth="1"/>
    <col min="3" max="3" width="10.7109375" hidden="1" customWidth="1"/>
    <col min="4" max="4" width="13.7109375" customWidth="1"/>
    <col min="5" max="5" width="9.28515625" style="31" customWidth="1"/>
    <col min="6" max="7" width="9.85546875" style="54" customWidth="1"/>
    <col min="8" max="8" width="10.140625" style="31" customWidth="1"/>
    <col min="9" max="9" width="10.140625" customWidth="1"/>
    <col min="10" max="13" width="10.140625" style="31" customWidth="1"/>
    <col min="14" max="14" width="11.5703125" customWidth="1"/>
  </cols>
  <sheetData>
    <row r="1" spans="1:14" ht="15" customHeight="1" x14ac:dyDescent="0.25">
      <c r="A1" s="744" t="s">
        <v>68</v>
      </c>
      <c r="B1" s="744"/>
      <c r="C1" s="368"/>
      <c r="D1" s="745"/>
      <c r="E1" s="745"/>
      <c r="F1" s="745"/>
      <c r="G1" s="745"/>
      <c r="H1"/>
      <c r="J1"/>
      <c r="K1"/>
      <c r="L1"/>
      <c r="M1"/>
    </row>
    <row r="2" spans="1:14" ht="15" customHeight="1" x14ac:dyDescent="0.25">
      <c r="A2" s="744"/>
      <c r="B2" s="744"/>
      <c r="C2" s="368"/>
      <c r="D2" s="745"/>
      <c r="E2" s="745"/>
      <c r="F2" s="745"/>
      <c r="G2" s="745"/>
      <c r="H2"/>
      <c r="J2"/>
      <c r="K2"/>
      <c r="L2"/>
      <c r="M2"/>
    </row>
    <row r="3" spans="1:14" ht="15" customHeight="1" x14ac:dyDescent="0.25">
      <c r="A3" s="744"/>
      <c r="B3" s="744"/>
      <c r="C3" s="368"/>
      <c r="D3" s="745"/>
      <c r="E3" s="745"/>
      <c r="F3" s="745"/>
      <c r="G3" s="745"/>
      <c r="H3"/>
      <c r="J3"/>
      <c r="K3"/>
      <c r="L3"/>
      <c r="M3"/>
    </row>
    <row r="4" spans="1:14" ht="26.25" x14ac:dyDescent="0.4">
      <c r="A4" s="747" t="s">
        <v>53</v>
      </c>
      <c r="B4" s="747"/>
      <c r="C4" s="369"/>
      <c r="D4" s="745"/>
      <c r="E4" s="745"/>
      <c r="F4" s="745"/>
      <c r="G4" s="745"/>
      <c r="H4"/>
      <c r="J4"/>
      <c r="K4"/>
      <c r="L4"/>
      <c r="M4"/>
    </row>
    <row r="5" spans="1:14" x14ac:dyDescent="0.25">
      <c r="A5" s="748" t="s">
        <v>758</v>
      </c>
      <c r="B5" s="748"/>
      <c r="C5" s="370"/>
      <c r="D5" s="745"/>
      <c r="E5" s="745"/>
      <c r="F5" s="745"/>
      <c r="G5" s="745"/>
      <c r="H5"/>
      <c r="J5"/>
      <c r="K5"/>
      <c r="L5"/>
      <c r="M5"/>
    </row>
    <row r="6" spans="1:14" x14ac:dyDescent="0.25">
      <c r="A6" s="748" t="s">
        <v>51</v>
      </c>
      <c r="B6" s="748"/>
      <c r="C6" s="371"/>
      <c r="D6" s="745"/>
      <c r="E6" s="745"/>
      <c r="F6" s="745"/>
      <c r="G6" s="745"/>
      <c r="H6"/>
      <c r="J6"/>
      <c r="K6"/>
      <c r="L6"/>
      <c r="M6"/>
    </row>
    <row r="7" spans="1:14" x14ac:dyDescent="0.25">
      <c r="A7" s="749"/>
      <c r="B7" s="749"/>
      <c r="C7" s="372"/>
      <c r="D7" s="746"/>
      <c r="E7" s="746"/>
      <c r="F7" s="746"/>
      <c r="G7" s="746"/>
      <c r="H7"/>
      <c r="J7"/>
      <c r="K7"/>
      <c r="L7"/>
      <c r="M7"/>
    </row>
    <row r="8" spans="1:14" x14ac:dyDescent="0.25">
      <c r="A8" s="374"/>
      <c r="B8" s="374"/>
      <c r="C8" s="374"/>
      <c r="D8" s="100"/>
      <c r="E8" s="101"/>
      <c r="F8" s="102"/>
      <c r="G8" s="102"/>
      <c r="H8" s="101"/>
      <c r="I8" s="100"/>
      <c r="J8" s="101"/>
      <c r="K8" s="101"/>
      <c r="L8" s="101"/>
      <c r="M8" s="101"/>
      <c r="N8" s="75"/>
    </row>
    <row r="9" spans="1:14" x14ac:dyDescent="0.25">
      <c r="A9" s="374"/>
      <c r="B9" s="374"/>
      <c r="C9" s="374"/>
      <c r="D9" s="100"/>
      <c r="E9" s="101"/>
      <c r="F9" s="102"/>
      <c r="G9" s="102" t="s">
        <v>524</v>
      </c>
      <c r="H9" s="101"/>
      <c r="I9" s="100"/>
      <c r="J9" s="101"/>
      <c r="K9" s="101" t="s">
        <v>838</v>
      </c>
      <c r="L9" s="101" t="s">
        <v>794</v>
      </c>
      <c r="M9" s="101"/>
      <c r="N9" s="75"/>
    </row>
    <row r="10" spans="1:14" x14ac:dyDescent="0.25">
      <c r="A10" s="631" t="s">
        <v>0</v>
      </c>
      <c r="B10" s="631" t="s">
        <v>179</v>
      </c>
      <c r="C10" s="631" t="s">
        <v>406</v>
      </c>
      <c r="D10" s="632">
        <v>45319</v>
      </c>
      <c r="E10" s="633">
        <v>45367</v>
      </c>
      <c r="F10" s="633">
        <v>45389</v>
      </c>
      <c r="G10" s="633">
        <v>45438</v>
      </c>
      <c r="H10" s="633">
        <v>45444</v>
      </c>
      <c r="I10" s="633">
        <v>45494</v>
      </c>
      <c r="J10" s="633">
        <v>45578</v>
      </c>
      <c r="K10" s="633">
        <v>45612</v>
      </c>
      <c r="L10" s="633">
        <v>45620</v>
      </c>
      <c r="M10" s="633">
        <v>45628</v>
      </c>
      <c r="N10" s="631" t="s">
        <v>2</v>
      </c>
    </row>
    <row r="11" spans="1:14" x14ac:dyDescent="0.25">
      <c r="A11" s="634">
        <v>1</v>
      </c>
      <c r="B11" s="635" t="s">
        <v>199</v>
      </c>
      <c r="C11" s="636">
        <v>2348</v>
      </c>
      <c r="D11" s="637"/>
      <c r="E11" s="637">
        <v>270</v>
      </c>
      <c r="F11" s="638"/>
      <c r="G11" s="639">
        <v>272</v>
      </c>
      <c r="H11" s="640">
        <v>267</v>
      </c>
      <c r="I11" s="640"/>
      <c r="J11" s="640">
        <v>280</v>
      </c>
      <c r="K11" s="640">
        <v>264</v>
      </c>
      <c r="L11" s="640">
        <v>267</v>
      </c>
      <c r="M11" s="640"/>
      <c r="N11" s="641">
        <f>(LARGE(D11:M11,1)+LARGE(D11:M11,2)+LARGE(D11:M11,3))</f>
        <v>822</v>
      </c>
    </row>
    <row r="12" spans="1:14" x14ac:dyDescent="0.25">
      <c r="A12" s="634">
        <v>2</v>
      </c>
      <c r="B12" s="635" t="s">
        <v>230</v>
      </c>
      <c r="C12" s="636">
        <v>6610</v>
      </c>
      <c r="D12" s="637"/>
      <c r="E12" s="637"/>
      <c r="F12" s="638">
        <v>183</v>
      </c>
      <c r="G12" s="639"/>
      <c r="H12" s="640"/>
      <c r="I12" s="640"/>
      <c r="J12" s="640">
        <v>274</v>
      </c>
      <c r="K12" s="640">
        <v>277</v>
      </c>
      <c r="L12" s="640"/>
      <c r="M12" s="640">
        <v>266</v>
      </c>
      <c r="N12" s="641">
        <f>(LARGE(D12:M12,1)+LARGE(D12:M12,2)+LARGE(D12:M12,3))</f>
        <v>817</v>
      </c>
    </row>
    <row r="13" spans="1:14" x14ac:dyDescent="0.25">
      <c r="A13" s="634">
        <v>3</v>
      </c>
      <c r="B13" s="642" t="s">
        <v>74</v>
      </c>
      <c r="C13" s="643">
        <v>1932</v>
      </c>
      <c r="D13" s="637">
        <v>258</v>
      </c>
      <c r="E13" s="637">
        <v>252</v>
      </c>
      <c r="F13" s="638">
        <v>240</v>
      </c>
      <c r="G13" s="638">
        <v>252</v>
      </c>
      <c r="H13" s="637"/>
      <c r="I13" s="637">
        <v>250</v>
      </c>
      <c r="J13" s="637">
        <v>247</v>
      </c>
      <c r="K13" s="637">
        <v>224</v>
      </c>
      <c r="L13" s="637"/>
      <c r="M13" s="637"/>
      <c r="N13" s="641">
        <f>(LARGE(D13:M13,1)+LARGE(D13:M13,2)+LARGE(D13:M13,3))</f>
        <v>762</v>
      </c>
    </row>
    <row r="14" spans="1:14" x14ac:dyDescent="0.25">
      <c r="A14" s="634">
        <v>4</v>
      </c>
      <c r="B14" s="635" t="s">
        <v>72</v>
      </c>
      <c r="C14" s="636">
        <v>1927</v>
      </c>
      <c r="D14" s="637">
        <v>278</v>
      </c>
      <c r="E14" s="637"/>
      <c r="F14" s="638"/>
      <c r="G14" s="639"/>
      <c r="H14" s="640"/>
      <c r="I14" s="640"/>
      <c r="J14" s="640"/>
      <c r="K14" s="640"/>
      <c r="L14" s="640"/>
      <c r="M14" s="640"/>
      <c r="N14" s="641" t="e">
        <f>(LARGE(D14:M14,1)+LARGE(D14:M14,2)+LARGE(D14:M14,3))</f>
        <v>#NUM!</v>
      </c>
    </row>
    <row r="15" spans="1:14" x14ac:dyDescent="0.25">
      <c r="A15" s="634">
        <v>5</v>
      </c>
      <c r="B15" s="635" t="s">
        <v>75</v>
      </c>
      <c r="C15" s="636">
        <v>2590</v>
      </c>
      <c r="D15" s="637">
        <v>242</v>
      </c>
      <c r="E15" s="637"/>
      <c r="F15" s="638"/>
      <c r="G15" s="639"/>
      <c r="H15" s="640"/>
      <c r="I15" s="640"/>
      <c r="J15" s="640"/>
      <c r="K15" s="640"/>
      <c r="L15" s="640"/>
      <c r="M15" s="640"/>
      <c r="N15" s="641" t="e">
        <f>(LARGE(D15:M15,1)+LARGE(D15:M15,2)+LARGE(D15:M15,3))</f>
        <v>#NUM!</v>
      </c>
    </row>
    <row r="16" spans="1:14" x14ac:dyDescent="0.25">
      <c r="A16" s="634">
        <v>6</v>
      </c>
      <c r="B16" s="642" t="s">
        <v>77</v>
      </c>
      <c r="C16" s="643">
        <v>5109</v>
      </c>
      <c r="D16" s="637">
        <v>239</v>
      </c>
      <c r="E16" s="637"/>
      <c r="F16" s="638"/>
      <c r="G16" s="638"/>
      <c r="H16" s="637"/>
      <c r="I16" s="637"/>
      <c r="J16" s="637"/>
      <c r="K16" s="637"/>
      <c r="L16" s="637"/>
      <c r="M16" s="637"/>
      <c r="N16" s="641" t="e">
        <f>(LARGE(D16:M16,1)+LARGE(D16:M16,2)+LARGE(D16:M16,3))</f>
        <v>#NUM!</v>
      </c>
    </row>
    <row r="17" spans="1:14" x14ac:dyDescent="0.25">
      <c r="A17" s="634">
        <v>7</v>
      </c>
      <c r="B17" s="635" t="s">
        <v>80</v>
      </c>
      <c r="C17" s="636">
        <v>4438</v>
      </c>
      <c r="D17" s="637">
        <v>201</v>
      </c>
      <c r="E17" s="637"/>
      <c r="F17" s="638"/>
      <c r="G17" s="639"/>
      <c r="H17" s="640"/>
      <c r="I17" s="640"/>
      <c r="J17" s="640"/>
      <c r="K17" s="640"/>
      <c r="L17" s="640"/>
      <c r="M17" s="640"/>
      <c r="N17" s="641" t="e">
        <f>(LARGE(D17:M17,1)+LARGE(D17:M17,2)+LARGE(D17:M17,3))</f>
        <v>#NUM!</v>
      </c>
    </row>
    <row r="18" spans="1:14" x14ac:dyDescent="0.25">
      <c r="A18" s="634">
        <v>8</v>
      </c>
      <c r="B18" s="635" t="s">
        <v>81</v>
      </c>
      <c r="C18" s="636">
        <v>2130</v>
      </c>
      <c r="D18" s="637">
        <v>198</v>
      </c>
      <c r="E18" s="644"/>
      <c r="F18" s="645">
        <v>207</v>
      </c>
      <c r="G18" s="646"/>
      <c r="H18" s="647"/>
      <c r="I18" s="647"/>
      <c r="J18" s="647"/>
      <c r="K18" s="647"/>
      <c r="L18" s="647"/>
      <c r="M18" s="647"/>
      <c r="N18" s="641" t="e">
        <f>(LARGE(D18:M18,1)+LARGE(D18:M18,2)+LARGE(D18:M18,3))</f>
        <v>#NUM!</v>
      </c>
    </row>
    <row r="19" spans="1:14" x14ac:dyDescent="0.25">
      <c r="A19" s="634">
        <v>9</v>
      </c>
      <c r="B19" s="635" t="s">
        <v>82</v>
      </c>
      <c r="C19" s="636">
        <v>4139</v>
      </c>
      <c r="D19" s="637">
        <v>198</v>
      </c>
      <c r="E19" s="644"/>
      <c r="F19" s="645"/>
      <c r="G19" s="646"/>
      <c r="H19" s="647"/>
      <c r="I19" s="647"/>
      <c r="J19" s="647"/>
      <c r="K19" s="647"/>
      <c r="L19" s="647"/>
      <c r="M19" s="647"/>
      <c r="N19" s="641" t="e">
        <f>(LARGE(D19:M19,1)+LARGE(D19:M19,2)+LARGE(D19:M19,3))</f>
        <v>#NUM!</v>
      </c>
    </row>
    <row r="20" spans="1:14" x14ac:dyDescent="0.25">
      <c r="A20" s="634">
        <v>10</v>
      </c>
      <c r="B20" s="635" t="s">
        <v>87</v>
      </c>
      <c r="C20" s="636">
        <v>6352</v>
      </c>
      <c r="D20" s="637">
        <v>138</v>
      </c>
      <c r="E20" s="637"/>
      <c r="F20" s="638"/>
      <c r="G20" s="639"/>
      <c r="H20" s="640"/>
      <c r="I20" s="640"/>
      <c r="J20" s="640"/>
      <c r="K20" s="640"/>
      <c r="L20" s="640"/>
      <c r="M20" s="640"/>
      <c r="N20" s="641" t="e">
        <f>(LARGE(D20:M20,1)+LARGE(D20:M20,2)+LARGE(D20:M20,3))</f>
        <v>#NUM!</v>
      </c>
    </row>
    <row r="21" spans="1:14" x14ac:dyDescent="0.25">
      <c r="A21" s="634">
        <v>11</v>
      </c>
      <c r="B21" s="635" t="s">
        <v>88</v>
      </c>
      <c r="C21" s="636">
        <v>6335</v>
      </c>
      <c r="D21" s="637">
        <v>129</v>
      </c>
      <c r="E21" s="644"/>
      <c r="F21" s="638"/>
      <c r="G21" s="639"/>
      <c r="H21" s="640"/>
      <c r="I21" s="640"/>
      <c r="J21" s="640"/>
      <c r="K21" s="640"/>
      <c r="L21" s="640">
        <v>91</v>
      </c>
      <c r="M21" s="640"/>
      <c r="N21" s="641" t="e">
        <f>(LARGE(D21:M21,1)+LARGE(D21:M21,2)+LARGE(D21:M21,3))</f>
        <v>#NUM!</v>
      </c>
    </row>
    <row r="22" spans="1:14" x14ac:dyDescent="0.25">
      <c r="A22" s="634">
        <v>12</v>
      </c>
      <c r="B22" s="635" t="s">
        <v>89</v>
      </c>
      <c r="C22" s="636">
        <v>2519</v>
      </c>
      <c r="D22" s="637">
        <v>127</v>
      </c>
      <c r="E22" s="644"/>
      <c r="F22" s="638"/>
      <c r="G22" s="639"/>
      <c r="H22" s="640"/>
      <c r="I22" s="640"/>
      <c r="J22" s="640"/>
      <c r="K22" s="640"/>
      <c r="L22" s="640"/>
      <c r="M22" s="640"/>
      <c r="N22" s="641" t="e">
        <f>(LARGE(D22:M22,1)+LARGE(D22:M22,2)+LARGE(D22:M22,3))</f>
        <v>#NUM!</v>
      </c>
    </row>
    <row r="23" spans="1:14" x14ac:dyDescent="0.25">
      <c r="A23" s="634">
        <v>13</v>
      </c>
      <c r="B23" s="635" t="s">
        <v>76</v>
      </c>
      <c r="C23" s="636">
        <v>1786</v>
      </c>
      <c r="D23" s="637"/>
      <c r="E23" s="644">
        <v>146</v>
      </c>
      <c r="F23" s="638"/>
      <c r="G23" s="639"/>
      <c r="H23" s="640"/>
      <c r="I23" s="640"/>
      <c r="J23" s="640"/>
      <c r="K23" s="640"/>
      <c r="L23" s="640">
        <v>240</v>
      </c>
      <c r="M23" s="640"/>
      <c r="N23" s="641" t="e">
        <f>(LARGE(D23:M23,1)+LARGE(D23:M23,2)+LARGE(D23:M23,3))</f>
        <v>#NUM!</v>
      </c>
    </row>
    <row r="24" spans="1:14" x14ac:dyDescent="0.25">
      <c r="A24" s="634">
        <v>14</v>
      </c>
      <c r="B24" s="635" t="s">
        <v>103</v>
      </c>
      <c r="C24" s="636">
        <v>5711</v>
      </c>
      <c r="D24" s="637"/>
      <c r="E24" s="644"/>
      <c r="F24" s="638">
        <v>200</v>
      </c>
      <c r="G24" s="639"/>
      <c r="H24" s="640"/>
      <c r="I24" s="640"/>
      <c r="J24" s="640"/>
      <c r="K24" s="640"/>
      <c r="L24" s="640"/>
      <c r="M24" s="640"/>
      <c r="N24" s="641" t="e">
        <f>(LARGE(D24:M24,1)+LARGE(D24:M24,2)+LARGE(D24:M24,3))</f>
        <v>#NUM!</v>
      </c>
    </row>
    <row r="25" spans="1:14" x14ac:dyDescent="0.25">
      <c r="A25" s="634">
        <v>15</v>
      </c>
      <c r="B25" s="635" t="s">
        <v>282</v>
      </c>
      <c r="C25" s="636">
        <v>3970</v>
      </c>
      <c r="D25" s="637"/>
      <c r="E25" s="644"/>
      <c r="F25" s="638">
        <v>186</v>
      </c>
      <c r="G25" s="639"/>
      <c r="H25" s="640"/>
      <c r="I25" s="640"/>
      <c r="J25" s="640"/>
      <c r="K25" s="640"/>
      <c r="L25" s="640"/>
      <c r="M25" s="640"/>
      <c r="N25" s="641" t="e">
        <f>(LARGE(D25:M25,1)+LARGE(D25:M25,2)+LARGE(D25:M25,3))</f>
        <v>#NUM!</v>
      </c>
    </row>
    <row r="26" spans="1:14" x14ac:dyDescent="0.25">
      <c r="A26" s="634">
        <v>16</v>
      </c>
      <c r="B26" s="635" t="s">
        <v>454</v>
      </c>
      <c r="C26" s="636">
        <v>1929</v>
      </c>
      <c r="D26" s="637"/>
      <c r="E26" s="644"/>
      <c r="F26" s="638"/>
      <c r="G26" s="639"/>
      <c r="H26" s="640">
        <v>279</v>
      </c>
      <c r="I26" s="640"/>
      <c r="J26" s="640"/>
      <c r="K26" s="640"/>
      <c r="L26" s="640"/>
      <c r="M26" s="640"/>
      <c r="N26" s="641" t="e">
        <f>(LARGE(D26:M26,1)+LARGE(D26:M26,2)+LARGE(D26:M26,3))</f>
        <v>#NUM!</v>
      </c>
    </row>
    <row r="27" spans="1:14" x14ac:dyDescent="0.25">
      <c r="A27" s="634">
        <v>17</v>
      </c>
      <c r="B27" s="635" t="s">
        <v>72</v>
      </c>
      <c r="C27" s="636">
        <v>1827</v>
      </c>
      <c r="D27" s="637"/>
      <c r="E27" s="644"/>
      <c r="F27" s="638"/>
      <c r="G27" s="638"/>
      <c r="H27" s="640">
        <v>276</v>
      </c>
      <c r="I27" s="640">
        <v>272</v>
      </c>
      <c r="J27" s="640"/>
      <c r="K27" s="640"/>
      <c r="L27" s="640"/>
      <c r="M27" s="640"/>
      <c r="N27" s="641" t="e">
        <f>(LARGE(D27:M27,1)+LARGE(D27:M27,2)+LARGE(D27:M27,3))</f>
        <v>#NUM!</v>
      </c>
    </row>
    <row r="28" spans="1:14" x14ac:dyDescent="0.25">
      <c r="A28" s="634">
        <v>18</v>
      </c>
      <c r="B28" s="635" t="s">
        <v>493</v>
      </c>
      <c r="C28" s="636">
        <v>2305</v>
      </c>
      <c r="D28" s="637"/>
      <c r="E28" s="637"/>
      <c r="F28" s="638"/>
      <c r="G28" s="639"/>
      <c r="H28" s="640">
        <v>272</v>
      </c>
      <c r="I28" s="640"/>
      <c r="J28" s="640"/>
      <c r="K28" s="640"/>
      <c r="L28" s="640"/>
      <c r="M28" s="640"/>
      <c r="N28" s="641" t="e">
        <f>(LARGE(D28:M28,1)+LARGE(D28:M28,2)+LARGE(D28:M28,3))</f>
        <v>#NUM!</v>
      </c>
    </row>
    <row r="29" spans="1:14" x14ac:dyDescent="0.25">
      <c r="A29" s="634">
        <v>19</v>
      </c>
      <c r="B29" s="635" t="s">
        <v>29</v>
      </c>
      <c r="C29" s="636">
        <v>2110</v>
      </c>
      <c r="D29" s="640"/>
      <c r="E29" s="647"/>
      <c r="F29" s="639"/>
      <c r="G29" s="639"/>
      <c r="H29" s="640">
        <v>230</v>
      </c>
      <c r="I29" s="640"/>
      <c r="J29" s="640"/>
      <c r="K29" s="640">
        <v>235</v>
      </c>
      <c r="L29" s="640"/>
      <c r="M29" s="640"/>
      <c r="N29" s="641" t="e">
        <f>(LARGE(D29:M29,1)+LARGE(D29:M29,2)+LARGE(D29:M29,3))</f>
        <v>#NUM!</v>
      </c>
    </row>
    <row r="30" spans="1:14" x14ac:dyDescent="0.25">
      <c r="A30" s="634">
        <v>20</v>
      </c>
      <c r="B30" s="635" t="s">
        <v>517</v>
      </c>
      <c r="C30" s="636">
        <v>3193</v>
      </c>
      <c r="D30" s="640"/>
      <c r="E30" s="647"/>
      <c r="F30" s="639"/>
      <c r="G30" s="639">
        <v>165</v>
      </c>
      <c r="H30" s="640"/>
      <c r="I30" s="640"/>
      <c r="J30" s="640"/>
      <c r="K30" s="640"/>
      <c r="L30" s="640"/>
      <c r="M30" s="640"/>
      <c r="N30" s="641" t="e">
        <f>(LARGE(D30:M30,1)+LARGE(D30:M30,2)+LARGE(D30:M30,3))</f>
        <v>#NUM!</v>
      </c>
    </row>
    <row r="31" spans="1:14" x14ac:dyDescent="0.25">
      <c r="A31" s="634">
        <v>21</v>
      </c>
      <c r="B31" s="635" t="s">
        <v>733</v>
      </c>
      <c r="C31" s="636">
        <v>5137</v>
      </c>
      <c r="D31" s="640"/>
      <c r="E31" s="647"/>
      <c r="F31" s="639"/>
      <c r="G31" s="639"/>
      <c r="H31" s="640"/>
      <c r="I31" s="640"/>
      <c r="J31" s="640">
        <v>228</v>
      </c>
      <c r="K31" s="640">
        <v>223</v>
      </c>
      <c r="L31" s="640"/>
      <c r="M31" s="640"/>
      <c r="N31" s="641" t="e">
        <f>(LARGE(D31:M31,1)+LARGE(D31:M31,2)+LARGE(D31:M31,3))</f>
        <v>#NUM!</v>
      </c>
    </row>
    <row r="32" spans="1:14" x14ac:dyDescent="0.25">
      <c r="A32" s="634">
        <v>22</v>
      </c>
      <c r="B32" s="635" t="s">
        <v>76</v>
      </c>
      <c r="C32" s="648">
        <v>1786</v>
      </c>
      <c r="D32" s="649">
        <v>241</v>
      </c>
      <c r="E32" s="644"/>
      <c r="F32" s="646"/>
      <c r="G32" s="646"/>
      <c r="H32" s="647"/>
      <c r="I32" s="647"/>
      <c r="J32" s="647">
        <v>225</v>
      </c>
      <c r="K32" s="647"/>
      <c r="L32" s="647"/>
      <c r="M32" s="647"/>
      <c r="N32" s="641" t="e">
        <f>(LARGE(D32:M32,1)+LARGE(D32:M32,2)+LARGE(D32:M32,3))</f>
        <v>#NUM!</v>
      </c>
    </row>
    <row r="33" spans="1:14" x14ac:dyDescent="0.25">
      <c r="A33" s="634">
        <v>23</v>
      </c>
      <c r="B33" s="635" t="s">
        <v>386</v>
      </c>
      <c r="C33" s="636">
        <v>2240</v>
      </c>
      <c r="D33" s="640"/>
      <c r="E33" s="647"/>
      <c r="F33" s="639"/>
      <c r="G33" s="639"/>
      <c r="H33" s="640"/>
      <c r="I33" s="640"/>
      <c r="J33" s="640">
        <v>224</v>
      </c>
      <c r="K33" s="640"/>
      <c r="L33" s="640"/>
      <c r="M33" s="640"/>
      <c r="N33" s="641" t="e">
        <f>(LARGE(D33:M33,1)+LARGE(D33:M33,2)+LARGE(D33:M33,3))</f>
        <v>#NUM!</v>
      </c>
    </row>
    <row r="34" spans="1:14" x14ac:dyDescent="0.25">
      <c r="A34" s="634">
        <v>24</v>
      </c>
      <c r="B34" s="635" t="s">
        <v>693</v>
      </c>
      <c r="C34" s="636">
        <v>6629</v>
      </c>
      <c r="D34" s="640"/>
      <c r="E34" s="647"/>
      <c r="F34" s="639"/>
      <c r="G34" s="639"/>
      <c r="H34" s="640"/>
      <c r="I34" s="640"/>
      <c r="J34" s="640">
        <v>152</v>
      </c>
      <c r="K34" s="640"/>
      <c r="L34" s="640"/>
      <c r="M34" s="640"/>
      <c r="N34" s="641" t="e">
        <f>(LARGE(D34:M34,1)+LARGE(D34:M34,2)+LARGE(D34:M34,3))</f>
        <v>#NUM!</v>
      </c>
    </row>
    <row r="35" spans="1:14" x14ac:dyDescent="0.25">
      <c r="A35" s="634">
        <v>25</v>
      </c>
      <c r="B35" s="725" t="s">
        <v>391</v>
      </c>
      <c r="C35" s="117">
        <v>1781</v>
      </c>
      <c r="D35" s="726"/>
      <c r="E35" s="78"/>
      <c r="F35" s="727"/>
      <c r="G35" s="727"/>
      <c r="H35" s="726"/>
      <c r="I35" s="726"/>
      <c r="J35" s="726"/>
      <c r="K35" s="726">
        <v>193</v>
      </c>
      <c r="L35" s="726">
        <v>206</v>
      </c>
      <c r="M35" s="726"/>
      <c r="N35" s="641" t="e">
        <f>(LARGE(D35:M35,1)+LARGE(D35:M35,2)+LARGE(D35:M35,3))</f>
        <v>#NUM!</v>
      </c>
    </row>
    <row r="36" spans="1:14" x14ac:dyDescent="0.25">
      <c r="A36" s="634">
        <v>26</v>
      </c>
      <c r="B36" s="725" t="s">
        <v>41</v>
      </c>
      <c r="C36" s="117">
        <v>2151</v>
      </c>
      <c r="D36" s="726"/>
      <c r="E36" s="78"/>
      <c r="F36" s="727"/>
      <c r="G36" s="727"/>
      <c r="H36" s="726"/>
      <c r="I36" s="726"/>
      <c r="J36" s="726"/>
      <c r="K36" s="726"/>
      <c r="L36" s="726">
        <v>200</v>
      </c>
      <c r="M36" s="726"/>
      <c r="N36" s="641" t="e">
        <f>(LARGE(D36:M36,1)+LARGE(D36:M36,2)+LARGE(D36:M36,3))</f>
        <v>#NUM!</v>
      </c>
    </row>
    <row r="37" spans="1:14" x14ac:dyDescent="0.25">
      <c r="A37" s="634">
        <v>27</v>
      </c>
      <c r="B37" s="725" t="s">
        <v>404</v>
      </c>
      <c r="C37" s="117">
        <v>4608</v>
      </c>
      <c r="D37" s="726"/>
      <c r="E37" s="78"/>
      <c r="F37" s="727"/>
      <c r="G37" s="727"/>
      <c r="H37" s="726"/>
      <c r="I37" s="726"/>
      <c r="J37" s="726"/>
      <c r="K37" s="726"/>
      <c r="L37" s="726">
        <v>173</v>
      </c>
      <c r="M37" s="726"/>
      <c r="N37" s="641" t="e">
        <f>(LARGE(D37:M37,1)+LARGE(D37:M37,2)+LARGE(D37:M37,3))</f>
        <v>#NUM!</v>
      </c>
    </row>
    <row r="38" spans="1:14" x14ac:dyDescent="0.25">
      <c r="A38" s="634">
        <v>28</v>
      </c>
      <c r="B38" s="725" t="s">
        <v>783</v>
      </c>
      <c r="C38" s="117">
        <v>2263</v>
      </c>
      <c r="D38" s="726"/>
      <c r="E38" s="78"/>
      <c r="F38" s="727"/>
      <c r="G38" s="727"/>
      <c r="H38" s="726"/>
      <c r="I38" s="726"/>
      <c r="J38" s="726"/>
      <c r="K38" s="726"/>
      <c r="L38" s="726">
        <v>116</v>
      </c>
      <c r="M38" s="726"/>
      <c r="N38" s="641" t="e">
        <f>(LARGE(D38:M38,1)+LARGE(D38:M38,2)+LARGE(D38:M38,3))</f>
        <v>#NUM!</v>
      </c>
    </row>
    <row r="39" spans="1:14" x14ac:dyDescent="0.25">
      <c r="A39" s="634">
        <v>29</v>
      </c>
      <c r="B39" s="725" t="s">
        <v>691</v>
      </c>
      <c r="C39" s="117">
        <v>7082</v>
      </c>
      <c r="D39" s="726"/>
      <c r="E39" s="78"/>
      <c r="F39" s="727"/>
      <c r="G39" s="727"/>
      <c r="H39" s="726"/>
      <c r="I39" s="726"/>
      <c r="J39" s="726"/>
      <c r="K39" s="726"/>
      <c r="L39" s="726">
        <v>113</v>
      </c>
      <c r="M39" s="726"/>
      <c r="N39" s="641" t="e">
        <f>(LARGE(D39:M39,1)+LARGE(D39:M39,2)+LARGE(D39:M39,3))</f>
        <v>#NUM!</v>
      </c>
    </row>
    <row r="40" spans="1:14" x14ac:dyDescent="0.25">
      <c r="A40" s="634">
        <v>30</v>
      </c>
      <c r="B40" s="725" t="s">
        <v>70</v>
      </c>
      <c r="C40" s="117">
        <v>1809</v>
      </c>
      <c r="D40" s="726"/>
      <c r="E40" s="78"/>
      <c r="F40" s="727"/>
      <c r="G40" s="727"/>
      <c r="H40" s="726"/>
      <c r="I40" s="726"/>
      <c r="J40" s="726"/>
      <c r="K40" s="726">
        <v>261</v>
      </c>
      <c r="L40" s="726"/>
      <c r="M40" s="726"/>
      <c r="N40" s="641" t="e">
        <f>(LARGE(D40:M40,1)+LARGE(D40:M40,2)+LARGE(D40:M40,3))</f>
        <v>#NUM!</v>
      </c>
    </row>
    <row r="41" spans="1:14" x14ac:dyDescent="0.25">
      <c r="A41" s="634">
        <v>31</v>
      </c>
      <c r="B41" s="725" t="s">
        <v>153</v>
      </c>
      <c r="C41" s="117">
        <v>2078</v>
      </c>
      <c r="D41" s="726"/>
      <c r="E41" s="78"/>
      <c r="F41" s="727"/>
      <c r="G41" s="727"/>
      <c r="H41" s="726"/>
      <c r="I41" s="726"/>
      <c r="J41" s="726"/>
      <c r="K41" s="726">
        <v>253</v>
      </c>
      <c r="L41" s="726"/>
      <c r="M41" s="726"/>
      <c r="N41" s="641" t="e">
        <f>(LARGE(D41:M41,1)+LARGE(D41:M41,2)+LARGE(D41:M41,3))</f>
        <v>#NUM!</v>
      </c>
    </row>
    <row r="42" spans="1:14" x14ac:dyDescent="0.25">
      <c r="A42" s="634">
        <v>32</v>
      </c>
      <c r="B42" s="725" t="s">
        <v>237</v>
      </c>
      <c r="C42" s="117">
        <v>1829</v>
      </c>
      <c r="D42" s="726"/>
      <c r="E42" s="78"/>
      <c r="F42" s="727"/>
      <c r="G42" s="727"/>
      <c r="H42" s="726"/>
      <c r="I42" s="726"/>
      <c r="J42" s="726"/>
      <c r="K42" s="726">
        <v>230</v>
      </c>
      <c r="L42" s="726"/>
      <c r="M42" s="726"/>
      <c r="N42" s="641" t="e">
        <f>(LARGE(D42:M42,1)+LARGE(D42:M42,2)+LARGE(D42:M42,3))</f>
        <v>#NUM!</v>
      </c>
    </row>
    <row r="43" spans="1:14" x14ac:dyDescent="0.25">
      <c r="A43" s="634">
        <v>33</v>
      </c>
      <c r="B43" s="725" t="s">
        <v>836</v>
      </c>
      <c r="C43" s="117">
        <v>4481</v>
      </c>
      <c r="D43" s="726"/>
      <c r="E43" s="78"/>
      <c r="F43" s="727"/>
      <c r="G43" s="727"/>
      <c r="H43" s="726"/>
      <c r="I43" s="726"/>
      <c r="J43" s="726"/>
      <c r="K43" s="726">
        <v>149</v>
      </c>
      <c r="L43" s="726"/>
      <c r="M43" s="726"/>
      <c r="N43" s="641" t="e">
        <f>(LARGE(D43:M43,1)+LARGE(D43:M43,2)+LARGE(D43:M43,3))</f>
        <v>#NUM!</v>
      </c>
    </row>
    <row r="44" spans="1:14" x14ac:dyDescent="0.25">
      <c r="A44" s="634">
        <v>34</v>
      </c>
      <c r="B44" s="725" t="s">
        <v>837</v>
      </c>
      <c r="C44" s="117">
        <v>6730</v>
      </c>
      <c r="D44" s="726"/>
      <c r="E44" s="78"/>
      <c r="F44" s="727"/>
      <c r="G44" s="727"/>
      <c r="H44" s="726"/>
      <c r="I44" s="726"/>
      <c r="J44" s="726"/>
      <c r="K44" s="726">
        <v>139</v>
      </c>
      <c r="L44" s="726"/>
      <c r="M44" s="726"/>
      <c r="N44" s="641" t="e">
        <f>(LARGE(D44:M44,1)+LARGE(D44:M44,2)+LARGE(D44:M44,3))</f>
        <v>#NUM!</v>
      </c>
    </row>
    <row r="45" spans="1:14" x14ac:dyDescent="0.25">
      <c r="A45" s="634">
        <v>35</v>
      </c>
      <c r="B45" s="725" t="s">
        <v>875</v>
      </c>
      <c r="C45" s="117">
        <v>1845</v>
      </c>
      <c r="D45" s="726"/>
      <c r="E45" s="78"/>
      <c r="F45" s="727"/>
      <c r="G45" s="727"/>
      <c r="H45" s="726"/>
      <c r="I45" s="726"/>
      <c r="J45" s="726"/>
      <c r="K45" s="726">
        <v>200</v>
      </c>
      <c r="L45" s="726"/>
      <c r="M45" s="726"/>
      <c r="N45" s="766" t="e">
        <f>(LARGE(D45:M45,1)+LARGE(D45:M45,2)+LARGE(D45:M45,3))</f>
        <v>#NUM!</v>
      </c>
    </row>
    <row r="46" spans="1:14" x14ac:dyDescent="0.25">
      <c r="A46" s="634">
        <v>36</v>
      </c>
      <c r="B46" s="725" t="s">
        <v>877</v>
      </c>
      <c r="C46" s="117">
        <v>2329</v>
      </c>
      <c r="D46" s="726"/>
      <c r="E46" s="78"/>
      <c r="F46" s="727"/>
      <c r="G46" s="727"/>
      <c r="H46" s="726"/>
      <c r="I46" s="726"/>
      <c r="J46" s="726"/>
      <c r="K46" s="726">
        <v>117</v>
      </c>
      <c r="L46" s="726"/>
      <c r="M46" s="726"/>
      <c r="N46" s="766" t="e">
        <f>(LARGE(D46:M46,1)+LARGE(D46:M46,2)+LARGE(D46:M46,3))</f>
        <v>#NUM!</v>
      </c>
    </row>
    <row r="47" spans="1:14" x14ac:dyDescent="0.25">
      <c r="A47" s="634">
        <v>37</v>
      </c>
      <c r="B47" s="725"/>
      <c r="C47" s="725"/>
      <c r="D47" s="726"/>
      <c r="E47" s="78"/>
      <c r="F47" s="727"/>
      <c r="G47" s="727"/>
      <c r="H47" s="726"/>
      <c r="I47" s="726"/>
      <c r="J47" s="726"/>
      <c r="K47" s="726"/>
      <c r="L47" s="726"/>
      <c r="M47" s="726"/>
      <c r="N47" s="766"/>
    </row>
    <row r="48" spans="1:14" x14ac:dyDescent="0.25">
      <c r="A48" s="658"/>
      <c r="B48" s="659"/>
      <c r="C48" s="659"/>
      <c r="D48" s="660"/>
      <c r="E48" s="516"/>
      <c r="F48" s="661"/>
      <c r="G48" s="661"/>
      <c r="H48" s="660"/>
      <c r="I48" s="660"/>
      <c r="J48" s="660"/>
      <c r="K48" s="660"/>
      <c r="L48" s="660"/>
      <c r="M48" s="660"/>
      <c r="N48" s="662"/>
    </row>
    <row r="49" spans="1:14" x14ac:dyDescent="0.25">
      <c r="A49" s="658"/>
      <c r="B49" s="659"/>
      <c r="C49" s="659"/>
      <c r="D49" s="660"/>
      <c r="E49" s="516"/>
      <c r="F49" s="661"/>
      <c r="G49" s="661"/>
      <c r="H49" s="660"/>
      <c r="I49" s="660"/>
      <c r="J49" s="660"/>
      <c r="K49" s="660"/>
      <c r="L49" s="660"/>
      <c r="M49" s="660"/>
      <c r="N49" s="662"/>
    </row>
    <row r="50" spans="1:14" x14ac:dyDescent="0.25">
      <c r="A50" s="658"/>
      <c r="B50" s="659"/>
      <c r="C50" s="659"/>
      <c r="D50" s="660"/>
      <c r="E50" s="516"/>
      <c r="F50" s="661"/>
      <c r="G50" s="661" t="s">
        <v>524</v>
      </c>
      <c r="H50" s="660"/>
      <c r="I50" s="660"/>
      <c r="J50" s="660"/>
      <c r="K50" s="660" t="s">
        <v>838</v>
      </c>
      <c r="L50" s="660" t="s">
        <v>794</v>
      </c>
      <c r="M50" s="660"/>
      <c r="N50" s="662"/>
    </row>
    <row r="51" spans="1:14" x14ac:dyDescent="0.25">
      <c r="A51" s="655" t="s">
        <v>0</v>
      </c>
      <c r="B51" s="655" t="s">
        <v>180</v>
      </c>
      <c r="C51" s="655" t="s">
        <v>406</v>
      </c>
      <c r="D51" s="656">
        <v>45319</v>
      </c>
      <c r="E51" s="657">
        <v>45367</v>
      </c>
      <c r="F51" s="657">
        <v>45389</v>
      </c>
      <c r="G51" s="657">
        <v>45438</v>
      </c>
      <c r="H51" s="657">
        <v>45444</v>
      </c>
      <c r="I51" s="657">
        <v>45494</v>
      </c>
      <c r="J51" s="657">
        <v>45578</v>
      </c>
      <c r="K51" s="657">
        <v>45612</v>
      </c>
      <c r="L51" s="657">
        <v>45620</v>
      </c>
      <c r="M51" s="657">
        <v>45628</v>
      </c>
      <c r="N51" s="655" t="s">
        <v>2</v>
      </c>
    </row>
    <row r="52" spans="1:14" x14ac:dyDescent="0.25">
      <c r="A52" s="634">
        <v>1</v>
      </c>
      <c r="B52" s="635" t="s">
        <v>43</v>
      </c>
      <c r="C52" s="636">
        <v>2007</v>
      </c>
      <c r="D52" s="640"/>
      <c r="E52" s="647"/>
      <c r="F52" s="646"/>
      <c r="G52" s="646">
        <v>236</v>
      </c>
      <c r="H52" s="647"/>
      <c r="I52" s="647">
        <v>226</v>
      </c>
      <c r="J52" s="640">
        <v>242</v>
      </c>
      <c r="K52" s="640">
        <v>23</v>
      </c>
      <c r="L52" s="640">
        <v>251</v>
      </c>
      <c r="M52" s="640"/>
      <c r="N52" s="641">
        <f>(LARGE(D52:M52,1)+LARGE(D52:M52,2)+LARGE(D52:M52,3))</f>
        <v>729</v>
      </c>
    </row>
    <row r="53" spans="1:14" x14ac:dyDescent="0.25">
      <c r="A53" s="634">
        <v>2</v>
      </c>
      <c r="B53" s="635" t="s">
        <v>84</v>
      </c>
      <c r="C53" s="636">
        <v>1803</v>
      </c>
      <c r="D53" s="644">
        <v>186</v>
      </c>
      <c r="E53" s="644"/>
      <c r="F53" s="645"/>
      <c r="G53" s="645"/>
      <c r="H53" s="647"/>
      <c r="I53" s="647">
        <v>229</v>
      </c>
      <c r="J53" s="647"/>
      <c r="K53" s="647"/>
      <c r="L53" s="647">
        <v>220</v>
      </c>
      <c r="M53" s="647"/>
      <c r="N53" s="641">
        <f>(LARGE(D53:M53,1)+LARGE(D53:M53,2)+LARGE(D53:M53,3))</f>
        <v>635</v>
      </c>
    </row>
    <row r="54" spans="1:14" x14ac:dyDescent="0.25">
      <c r="A54" s="634">
        <v>3</v>
      </c>
      <c r="B54" s="635" t="s">
        <v>114</v>
      </c>
      <c r="C54" s="636">
        <v>5646</v>
      </c>
      <c r="D54" s="647"/>
      <c r="E54" s="647"/>
      <c r="F54" s="646"/>
      <c r="G54" s="646"/>
      <c r="H54" s="647"/>
      <c r="I54" s="647"/>
      <c r="J54" s="647">
        <v>172</v>
      </c>
      <c r="K54" s="647">
        <v>189</v>
      </c>
      <c r="L54" s="647">
        <v>178</v>
      </c>
      <c r="M54" s="647">
        <v>190</v>
      </c>
      <c r="N54" s="641">
        <f>(LARGE(D54:M54,1)+LARGE(D54:M54,2)+LARGE(D54:M54,3))</f>
        <v>557</v>
      </c>
    </row>
    <row r="55" spans="1:14" x14ac:dyDescent="0.25">
      <c r="A55" s="634">
        <v>4</v>
      </c>
      <c r="B55" s="635" t="s">
        <v>73</v>
      </c>
      <c r="C55" s="636">
        <v>1695</v>
      </c>
      <c r="D55" s="637">
        <v>269</v>
      </c>
      <c r="E55" s="644"/>
      <c r="F55" s="638"/>
      <c r="G55" s="638">
        <v>267</v>
      </c>
      <c r="H55" s="640"/>
      <c r="I55" s="640"/>
      <c r="J55" s="640"/>
      <c r="K55" s="640"/>
      <c r="L55" s="640"/>
      <c r="M55" s="640"/>
      <c r="N55" s="641" t="e">
        <f>(LARGE(D55:M55,1)+LARGE(D55:M55,2)+LARGE(D55:M55,3))</f>
        <v>#NUM!</v>
      </c>
    </row>
    <row r="56" spans="1:14" x14ac:dyDescent="0.25">
      <c r="A56" s="634">
        <v>5</v>
      </c>
      <c r="B56" s="635" t="s">
        <v>78</v>
      </c>
      <c r="C56" s="636">
        <v>1828</v>
      </c>
      <c r="D56" s="644">
        <v>236</v>
      </c>
      <c r="E56" s="637"/>
      <c r="F56" s="638"/>
      <c r="G56" s="638"/>
      <c r="H56" s="640"/>
      <c r="I56" s="640"/>
      <c r="J56" s="640">
        <v>219</v>
      </c>
      <c r="K56" s="640"/>
      <c r="L56" s="640"/>
      <c r="M56" s="640"/>
      <c r="N56" s="641" t="e">
        <f>(LARGE(D56:M56,1)+LARGE(D56:M56,2)+LARGE(D56:M56,3))</f>
        <v>#NUM!</v>
      </c>
    </row>
    <row r="57" spans="1:14" x14ac:dyDescent="0.25">
      <c r="A57" s="634">
        <v>6</v>
      </c>
      <c r="B57" s="635" t="s">
        <v>79</v>
      </c>
      <c r="C57" s="636">
        <v>2368</v>
      </c>
      <c r="D57" s="637">
        <v>213</v>
      </c>
      <c r="E57" s="637"/>
      <c r="F57" s="638"/>
      <c r="G57" s="638"/>
      <c r="H57" s="640"/>
      <c r="I57" s="640"/>
      <c r="J57" s="640"/>
      <c r="K57" s="640"/>
      <c r="L57" s="640"/>
      <c r="M57" s="640"/>
      <c r="N57" s="641" t="e">
        <f>(LARGE(D57:M57,1)+LARGE(D57:M57,2)+LARGE(D57:M57,3))</f>
        <v>#NUM!</v>
      </c>
    </row>
    <row r="58" spans="1:14" x14ac:dyDescent="0.25">
      <c r="A58" s="634">
        <v>7</v>
      </c>
      <c r="B58" s="635" t="s">
        <v>83</v>
      </c>
      <c r="C58" s="636">
        <v>3892</v>
      </c>
      <c r="D58" s="644">
        <v>192</v>
      </c>
      <c r="E58" s="644"/>
      <c r="F58" s="645"/>
      <c r="G58" s="645"/>
      <c r="H58" s="647"/>
      <c r="I58" s="647"/>
      <c r="J58" s="640"/>
      <c r="K58" s="640"/>
      <c r="L58" s="640"/>
      <c r="M58" s="640"/>
      <c r="N58" s="641" t="e">
        <f>(LARGE(D58:M58,1)+LARGE(D58:M58,2)+LARGE(D58:M58,3))</f>
        <v>#NUM!</v>
      </c>
    </row>
    <row r="59" spans="1:14" x14ac:dyDescent="0.25">
      <c r="A59" s="634">
        <v>8</v>
      </c>
      <c r="B59" s="635" t="s">
        <v>85</v>
      </c>
      <c r="C59" s="636">
        <v>1757</v>
      </c>
      <c r="D59" s="637">
        <v>183</v>
      </c>
      <c r="E59" s="644"/>
      <c r="F59" s="638"/>
      <c r="G59" s="638"/>
      <c r="H59" s="640"/>
      <c r="I59" s="640"/>
      <c r="J59" s="647"/>
      <c r="K59" s="647"/>
      <c r="L59" s="647"/>
      <c r="M59" s="647"/>
      <c r="N59" s="641" t="e">
        <f>(LARGE(D59:M59,1)+LARGE(D59:M59,2)+LARGE(D59:M59,3))</f>
        <v>#NUM!</v>
      </c>
    </row>
    <row r="60" spans="1:14" x14ac:dyDescent="0.25">
      <c r="A60" s="634">
        <v>9</v>
      </c>
      <c r="B60" s="635" t="s">
        <v>86</v>
      </c>
      <c r="C60" s="636">
        <v>1984</v>
      </c>
      <c r="D60" s="637">
        <v>168</v>
      </c>
      <c r="E60" s="644">
        <v>156</v>
      </c>
      <c r="F60" s="638"/>
      <c r="G60" s="638"/>
      <c r="H60" s="640"/>
      <c r="I60" s="640"/>
      <c r="J60" s="640"/>
      <c r="K60" s="640"/>
      <c r="L60" s="640"/>
      <c r="M60" s="640"/>
      <c r="N60" s="641" t="e">
        <f>(LARGE(D60:M60,1)+LARGE(D60:M60,2)+LARGE(D60:M60,3))</f>
        <v>#NUM!</v>
      </c>
    </row>
    <row r="61" spans="1:14" x14ac:dyDescent="0.25">
      <c r="A61" s="634">
        <v>10</v>
      </c>
      <c r="B61" s="635" t="s">
        <v>90</v>
      </c>
      <c r="C61" s="636">
        <v>2313</v>
      </c>
      <c r="D61" s="644">
        <v>48</v>
      </c>
      <c r="E61" s="637"/>
      <c r="F61" s="638"/>
      <c r="G61" s="638"/>
      <c r="H61" s="640"/>
      <c r="I61" s="640"/>
      <c r="J61" s="640"/>
      <c r="K61" s="640"/>
      <c r="L61" s="640"/>
      <c r="M61" s="640"/>
      <c r="N61" s="641" t="e">
        <f>(LARGE(D61:M61,1)+LARGE(D61:M61,2)+LARGE(D61:M61,3))</f>
        <v>#NUM!</v>
      </c>
    </row>
    <row r="62" spans="1:14" x14ac:dyDescent="0.25">
      <c r="A62" s="634">
        <v>11</v>
      </c>
      <c r="B62" s="635" t="s">
        <v>200</v>
      </c>
      <c r="C62" s="636">
        <v>1695</v>
      </c>
      <c r="D62" s="637"/>
      <c r="E62" s="644">
        <v>265</v>
      </c>
      <c r="F62" s="645"/>
      <c r="G62" s="645"/>
      <c r="H62" s="647"/>
      <c r="I62" s="647"/>
      <c r="J62" s="640"/>
      <c r="K62" s="640"/>
      <c r="L62" s="640"/>
      <c r="M62" s="640"/>
      <c r="N62" s="641" t="e">
        <f>(LARGE(D62:M62,1)+LARGE(D62:M62,2)+LARGE(D62:M62,3))</f>
        <v>#NUM!</v>
      </c>
    </row>
    <row r="63" spans="1:14" x14ac:dyDescent="0.25">
      <c r="A63" s="634">
        <v>12</v>
      </c>
      <c r="B63" s="635" t="s">
        <v>201</v>
      </c>
      <c r="C63" s="636">
        <v>1895</v>
      </c>
      <c r="D63" s="637"/>
      <c r="E63" s="644">
        <v>226</v>
      </c>
      <c r="F63" s="638"/>
      <c r="G63" s="638"/>
      <c r="H63" s="640"/>
      <c r="I63" s="640"/>
      <c r="J63" s="647"/>
      <c r="K63" s="647"/>
      <c r="L63" s="647"/>
      <c r="M63" s="647"/>
      <c r="N63" s="641" t="e">
        <f>(LARGE(D63:M63,1)+LARGE(D63:M63,2)+LARGE(D63:M63,3))</f>
        <v>#NUM!</v>
      </c>
    </row>
    <row r="64" spans="1:14" x14ac:dyDescent="0.25">
      <c r="A64" s="634">
        <v>13</v>
      </c>
      <c r="B64" s="635" t="s">
        <v>202</v>
      </c>
      <c r="C64" s="636">
        <v>4090</v>
      </c>
      <c r="D64" s="644"/>
      <c r="E64" s="644">
        <v>216</v>
      </c>
      <c r="F64" s="645"/>
      <c r="G64" s="645"/>
      <c r="H64" s="647"/>
      <c r="I64" s="647"/>
      <c r="J64" s="640"/>
      <c r="K64" s="640"/>
      <c r="L64" s="640"/>
      <c r="M64" s="640"/>
      <c r="N64" s="641" t="e">
        <f>(LARGE(D64:M64,1)+LARGE(D64:M64,2)+LARGE(D64:M64,3))</f>
        <v>#NUM!</v>
      </c>
    </row>
    <row r="65" spans="1:14" x14ac:dyDescent="0.25">
      <c r="A65" s="634">
        <v>14</v>
      </c>
      <c r="B65" s="635" t="s">
        <v>203</v>
      </c>
      <c r="C65" s="636">
        <v>1770</v>
      </c>
      <c r="D65" s="637"/>
      <c r="E65" s="644">
        <v>216</v>
      </c>
      <c r="F65" s="638"/>
      <c r="G65" s="638"/>
      <c r="H65" s="640"/>
      <c r="I65" s="640"/>
      <c r="J65" s="647"/>
      <c r="K65" s="647"/>
      <c r="L65" s="647"/>
      <c r="M65" s="647"/>
      <c r="N65" s="641" t="e">
        <f>(LARGE(D65:M65,1)+LARGE(D65:M65,2)+LARGE(D65:M65,3))</f>
        <v>#NUM!</v>
      </c>
    </row>
    <row r="66" spans="1:14" x14ac:dyDescent="0.25">
      <c r="A66" s="634">
        <v>15</v>
      </c>
      <c r="B66" s="635" t="s">
        <v>204</v>
      </c>
      <c r="C66" s="636">
        <v>1701</v>
      </c>
      <c r="D66" s="637"/>
      <c r="E66" s="637">
        <v>213</v>
      </c>
      <c r="F66" s="638"/>
      <c r="G66" s="638"/>
      <c r="H66" s="640"/>
      <c r="I66" s="640"/>
      <c r="J66" s="640"/>
      <c r="K66" s="640"/>
      <c r="L66" s="640"/>
      <c r="M66" s="640"/>
      <c r="N66" s="641" t="e">
        <f>(LARGE(D66:M66,1)+LARGE(D66:M66,2)+LARGE(D66:M66,3))</f>
        <v>#NUM!</v>
      </c>
    </row>
    <row r="67" spans="1:14" x14ac:dyDescent="0.25">
      <c r="A67" s="634">
        <v>16</v>
      </c>
      <c r="B67" s="635" t="s">
        <v>283</v>
      </c>
      <c r="C67" s="636">
        <v>4945</v>
      </c>
      <c r="D67" s="637"/>
      <c r="E67" s="637"/>
      <c r="F67" s="638">
        <v>267</v>
      </c>
      <c r="G67" s="638"/>
      <c r="H67" s="640"/>
      <c r="I67" s="640"/>
      <c r="J67" s="640">
        <v>262</v>
      </c>
      <c r="K67" s="640"/>
      <c r="L67" s="640"/>
      <c r="M67" s="640"/>
      <c r="N67" s="641" t="e">
        <f>(LARGE(D67:M67,1)+LARGE(D67:M67,2)+LARGE(D67:M67,3))</f>
        <v>#NUM!</v>
      </c>
    </row>
    <row r="68" spans="1:14" x14ac:dyDescent="0.25">
      <c r="A68" s="634">
        <v>17</v>
      </c>
      <c r="B68" s="635" t="s">
        <v>284</v>
      </c>
      <c r="C68" s="636">
        <v>1987</v>
      </c>
      <c r="D68" s="637"/>
      <c r="E68" s="637"/>
      <c r="F68" s="638">
        <v>217</v>
      </c>
      <c r="G68" s="638"/>
      <c r="H68" s="640"/>
      <c r="I68" s="640"/>
      <c r="J68" s="640"/>
      <c r="K68" s="640"/>
      <c r="L68" s="640"/>
      <c r="M68" s="640"/>
      <c r="N68" s="641" t="e">
        <f>(LARGE(D68:M68,1)+LARGE(D68:M68,2)+LARGE(D68:M68,3))</f>
        <v>#NUM!</v>
      </c>
    </row>
    <row r="69" spans="1:14" x14ac:dyDescent="0.25">
      <c r="A69" s="634">
        <v>18</v>
      </c>
      <c r="B69" s="635" t="s">
        <v>104</v>
      </c>
      <c r="C69" s="636">
        <v>3702</v>
      </c>
      <c r="D69" s="647"/>
      <c r="E69" s="640"/>
      <c r="F69" s="639"/>
      <c r="G69" s="639"/>
      <c r="H69" s="640">
        <v>228</v>
      </c>
      <c r="I69" s="640"/>
      <c r="J69" s="640"/>
      <c r="K69" s="640"/>
      <c r="L69" s="640"/>
      <c r="M69" s="640"/>
      <c r="N69" s="641" t="e">
        <f>(LARGE(D69:M69,1)+LARGE(D69:M69,2)+LARGE(D69:M69,3))</f>
        <v>#NUM!</v>
      </c>
    </row>
    <row r="70" spans="1:14" x14ac:dyDescent="0.25">
      <c r="A70" s="634">
        <v>19</v>
      </c>
      <c r="B70" s="635" t="s">
        <v>494</v>
      </c>
      <c r="C70" s="636">
        <v>2133</v>
      </c>
      <c r="D70" s="640"/>
      <c r="E70" s="647"/>
      <c r="F70" s="646"/>
      <c r="G70" s="646"/>
      <c r="H70" s="647">
        <v>63</v>
      </c>
      <c r="I70" s="647"/>
      <c r="J70" s="640"/>
      <c r="K70" s="640"/>
      <c r="L70" s="640"/>
      <c r="M70" s="640"/>
      <c r="N70" s="641" t="e">
        <f>(LARGE(D70:M70,1)+LARGE(D70:M70,2)+LARGE(D70:M70,3))</f>
        <v>#NUM!</v>
      </c>
    </row>
    <row r="71" spans="1:14" x14ac:dyDescent="0.25">
      <c r="A71" s="634">
        <v>20</v>
      </c>
      <c r="B71" s="635" t="s">
        <v>516</v>
      </c>
      <c r="C71" s="636">
        <v>1723</v>
      </c>
      <c r="D71" s="640"/>
      <c r="E71" s="640"/>
      <c r="F71" s="639"/>
      <c r="G71" s="639">
        <v>245</v>
      </c>
      <c r="H71" s="640"/>
      <c r="I71" s="640"/>
      <c r="J71" s="647"/>
      <c r="K71" s="647">
        <v>228</v>
      </c>
      <c r="L71" s="647"/>
      <c r="M71" s="647"/>
      <c r="N71" s="641" t="e">
        <f>(LARGE(D71:M71,1)+LARGE(D71:M71,2)+LARGE(D71:M71,3))</f>
        <v>#NUM!</v>
      </c>
    </row>
    <row r="72" spans="1:14" x14ac:dyDescent="0.25">
      <c r="A72" s="634">
        <v>21</v>
      </c>
      <c r="B72" s="635" t="s">
        <v>330</v>
      </c>
      <c r="C72" s="648">
        <v>2039</v>
      </c>
      <c r="D72" s="650"/>
      <c r="E72" s="640"/>
      <c r="F72" s="639"/>
      <c r="G72" s="639">
        <v>230</v>
      </c>
      <c r="H72" s="640"/>
      <c r="I72" s="640"/>
      <c r="J72" s="647"/>
      <c r="K72" s="647"/>
      <c r="L72" s="647"/>
      <c r="M72" s="647"/>
      <c r="N72" s="641" t="e">
        <f>(LARGE(D72:M72,1)+LARGE(D72:M72,2)+LARGE(D72:M72,3))</f>
        <v>#NUM!</v>
      </c>
    </row>
    <row r="73" spans="1:14" x14ac:dyDescent="0.25">
      <c r="A73" s="634">
        <v>22</v>
      </c>
      <c r="B73" s="635" t="s">
        <v>555</v>
      </c>
      <c r="C73" s="636">
        <v>3804</v>
      </c>
      <c r="D73" s="640"/>
      <c r="E73" s="640"/>
      <c r="F73" s="639"/>
      <c r="G73" s="639">
        <v>65</v>
      </c>
      <c r="H73" s="640"/>
      <c r="I73" s="640"/>
      <c r="J73" s="640"/>
      <c r="K73" s="640"/>
      <c r="L73" s="640"/>
      <c r="M73" s="640"/>
      <c r="N73" s="641" t="e">
        <f>(LARGE(D73:M73,1)+LARGE(D73:M73,2)+LARGE(D73:M73,3))</f>
        <v>#NUM!</v>
      </c>
    </row>
    <row r="74" spans="1:14" x14ac:dyDescent="0.25">
      <c r="A74" s="634">
        <v>23</v>
      </c>
      <c r="B74" s="635" t="s">
        <v>574</v>
      </c>
      <c r="C74" s="636">
        <v>5455</v>
      </c>
      <c r="D74" s="647"/>
      <c r="E74" s="647"/>
      <c r="F74" s="646"/>
      <c r="G74" s="646"/>
      <c r="H74" s="647"/>
      <c r="I74" s="647">
        <v>275</v>
      </c>
      <c r="J74" s="640"/>
      <c r="K74" s="640"/>
      <c r="L74" s="640"/>
      <c r="M74" s="640"/>
      <c r="N74" s="641" t="e">
        <f>(LARGE(D74:M74,1)+LARGE(D74:M74,2)+LARGE(D74:M74,3))</f>
        <v>#NUM!</v>
      </c>
    </row>
    <row r="75" spans="1:14" x14ac:dyDescent="0.25">
      <c r="A75" s="634">
        <v>24</v>
      </c>
      <c r="B75" s="635" t="s">
        <v>565</v>
      </c>
      <c r="C75" s="651">
        <v>1743</v>
      </c>
      <c r="D75" s="640"/>
      <c r="E75" s="647"/>
      <c r="F75" s="646"/>
      <c r="G75" s="646"/>
      <c r="H75" s="647"/>
      <c r="I75" s="647">
        <v>158</v>
      </c>
      <c r="J75" s="647">
        <v>218</v>
      </c>
      <c r="K75" s="647"/>
      <c r="L75" s="647"/>
      <c r="M75" s="647"/>
      <c r="N75" s="641" t="e">
        <f>(LARGE(D75:M75,1)+LARGE(D75:M75,2)+LARGE(D75:M75,3))</f>
        <v>#NUM!</v>
      </c>
    </row>
    <row r="76" spans="1:14" x14ac:dyDescent="0.25">
      <c r="A76" s="634">
        <v>25</v>
      </c>
      <c r="B76" s="635" t="s">
        <v>159</v>
      </c>
      <c r="C76" s="636">
        <v>1860</v>
      </c>
      <c r="D76" s="640"/>
      <c r="E76" s="647"/>
      <c r="F76" s="639"/>
      <c r="G76" s="639"/>
      <c r="H76" s="640"/>
      <c r="I76" s="640">
        <v>101</v>
      </c>
      <c r="J76" s="647"/>
      <c r="K76" s="647"/>
      <c r="L76" s="647"/>
      <c r="M76" s="647"/>
      <c r="N76" s="641" t="e">
        <f>(LARGE(D76:M76,1)+LARGE(D76:M76,2)+LARGE(D76:M76,3))</f>
        <v>#NUM!</v>
      </c>
    </row>
    <row r="77" spans="1:14" x14ac:dyDescent="0.25">
      <c r="A77" s="634">
        <v>26</v>
      </c>
      <c r="B77" s="635" t="s">
        <v>249</v>
      </c>
      <c r="C77" s="636">
        <v>4862</v>
      </c>
      <c r="D77" s="647"/>
      <c r="E77" s="647"/>
      <c r="F77" s="646"/>
      <c r="G77" s="646"/>
      <c r="H77" s="647"/>
      <c r="I77" s="647"/>
      <c r="J77" s="640">
        <v>201</v>
      </c>
      <c r="K77" s="640">
        <v>229</v>
      </c>
      <c r="L77" s="640"/>
      <c r="M77" s="640"/>
      <c r="N77" s="641" t="e">
        <f>(LARGE(D77:M77,1)+LARGE(D77:M77,2)+LARGE(D77:M77,3))</f>
        <v>#NUM!</v>
      </c>
    </row>
    <row r="78" spans="1:14" x14ac:dyDescent="0.25">
      <c r="A78" s="634">
        <v>27</v>
      </c>
      <c r="B78" s="635" t="s">
        <v>734</v>
      </c>
      <c r="C78" s="636">
        <v>5510</v>
      </c>
      <c r="D78" s="640"/>
      <c r="E78" s="640"/>
      <c r="F78" s="639"/>
      <c r="G78" s="639"/>
      <c r="H78" s="640"/>
      <c r="I78" s="640"/>
      <c r="J78" s="640">
        <v>140</v>
      </c>
      <c r="K78" s="640"/>
      <c r="L78" s="640"/>
      <c r="M78" s="640"/>
      <c r="N78" s="641" t="e">
        <f>(LARGE(D78:M78,1)+LARGE(D78:M78,2)+LARGE(D78:M78,3))</f>
        <v>#NUM!</v>
      </c>
    </row>
    <row r="79" spans="1:14" x14ac:dyDescent="0.25">
      <c r="A79" s="634">
        <v>28</v>
      </c>
      <c r="B79" s="635" t="s">
        <v>718</v>
      </c>
      <c r="C79" s="636">
        <v>1667</v>
      </c>
      <c r="D79" s="640"/>
      <c r="E79" s="647"/>
      <c r="F79" s="646"/>
      <c r="G79" s="646"/>
      <c r="H79" s="647"/>
      <c r="I79" s="647"/>
      <c r="J79" s="647">
        <v>130</v>
      </c>
      <c r="K79" s="647"/>
      <c r="L79" s="647"/>
      <c r="M79" s="647"/>
      <c r="N79" s="641" t="e">
        <f>(LARGE(D79:M79,1)+LARGE(D79:M79,2)+LARGE(D79:M79,3))</f>
        <v>#NUM!</v>
      </c>
    </row>
    <row r="80" spans="1:14" x14ac:dyDescent="0.25">
      <c r="A80" s="634">
        <v>29</v>
      </c>
      <c r="B80" s="635" t="s">
        <v>597</v>
      </c>
      <c r="C80" s="636">
        <v>4108</v>
      </c>
      <c r="D80" s="640"/>
      <c r="E80" s="640"/>
      <c r="F80" s="639"/>
      <c r="G80" s="639"/>
      <c r="H80" s="640"/>
      <c r="I80" s="640"/>
      <c r="J80" s="640">
        <v>124</v>
      </c>
      <c r="K80" s="640"/>
      <c r="L80" s="640"/>
      <c r="M80" s="640">
        <v>159</v>
      </c>
      <c r="N80" s="641" t="e">
        <f>(LARGE(D80:M80,1)+LARGE(D80:M80,2)+LARGE(D80:M80,3))</f>
        <v>#NUM!</v>
      </c>
    </row>
    <row r="81" spans="1:14" x14ac:dyDescent="0.25">
      <c r="A81" s="634">
        <v>30</v>
      </c>
      <c r="B81" s="635" t="s">
        <v>144</v>
      </c>
      <c r="C81" s="636">
        <v>4465</v>
      </c>
      <c r="D81" s="652"/>
      <c r="E81" s="653"/>
      <c r="F81" s="654"/>
      <c r="G81" s="654"/>
      <c r="H81" s="653"/>
      <c r="I81" s="652"/>
      <c r="J81" s="647">
        <v>22</v>
      </c>
      <c r="K81" s="647"/>
      <c r="L81" s="647"/>
      <c r="M81" s="647"/>
      <c r="N81" s="641" t="e">
        <f>(LARGE(D81:M81,1)+LARGE(D81:M81,2)+LARGE(D81:M81,3))</f>
        <v>#NUM!</v>
      </c>
    </row>
    <row r="82" spans="1:14" x14ac:dyDescent="0.25">
      <c r="A82" s="634">
        <v>31</v>
      </c>
      <c r="B82" s="652" t="s">
        <v>754</v>
      </c>
      <c r="C82" s="653">
        <v>1871</v>
      </c>
      <c r="D82" s="652"/>
      <c r="E82" s="653"/>
      <c r="F82" s="654"/>
      <c r="G82" s="654"/>
      <c r="H82" s="653"/>
      <c r="I82" s="652"/>
      <c r="J82" s="518">
        <v>118</v>
      </c>
      <c r="K82" s="518"/>
      <c r="L82" s="518"/>
      <c r="M82" s="518"/>
      <c r="N82" s="641" t="e">
        <f>(LARGE(D82:M82,1)+LARGE(D82:M82,2)+LARGE(D82:M82,3))</f>
        <v>#NUM!</v>
      </c>
    </row>
    <row r="83" spans="1:14" x14ac:dyDescent="0.25">
      <c r="A83" s="634">
        <v>32</v>
      </c>
      <c r="B83" s="635" t="s">
        <v>387</v>
      </c>
      <c r="C83" s="636">
        <v>1662</v>
      </c>
      <c r="D83" s="2"/>
      <c r="E83" s="20"/>
      <c r="F83" s="46"/>
      <c r="G83" s="46"/>
      <c r="H83" s="20"/>
      <c r="I83" s="2"/>
      <c r="J83" s="20"/>
      <c r="K83" s="20"/>
      <c r="L83" s="21">
        <v>268</v>
      </c>
      <c r="M83" s="20"/>
      <c r="N83" s="641" t="e">
        <f>(LARGE(D83:M83,1)+LARGE(D83:M83,2)+LARGE(D83:M83,3))</f>
        <v>#NUM!</v>
      </c>
    </row>
    <row r="84" spans="1:14" x14ac:dyDescent="0.25">
      <c r="A84" s="634">
        <v>33</v>
      </c>
      <c r="B84" s="635" t="s">
        <v>152</v>
      </c>
      <c r="C84" s="636">
        <v>3239</v>
      </c>
      <c r="D84" s="2"/>
      <c r="E84" s="20"/>
      <c r="F84" s="46"/>
      <c r="G84" s="46"/>
      <c r="H84" s="20"/>
      <c r="I84" s="2"/>
      <c r="J84" s="20"/>
      <c r="K84" s="20"/>
      <c r="L84" s="21">
        <v>252</v>
      </c>
      <c r="M84" s="20"/>
      <c r="N84" s="641" t="e">
        <f>(LARGE(D84:M84,1)+LARGE(D84:M84,2)+LARGE(D84:M84,3))</f>
        <v>#NUM!</v>
      </c>
    </row>
    <row r="85" spans="1:14" x14ac:dyDescent="0.25">
      <c r="A85" s="634">
        <v>34</v>
      </c>
      <c r="B85" s="635" t="s">
        <v>780</v>
      </c>
      <c r="C85" s="636">
        <v>2170</v>
      </c>
      <c r="D85" s="2"/>
      <c r="E85" s="20"/>
      <c r="F85" s="46"/>
      <c r="G85" s="46"/>
      <c r="H85" s="20"/>
      <c r="I85" s="2"/>
      <c r="J85" s="20"/>
      <c r="K85" s="20"/>
      <c r="L85" s="21">
        <v>238</v>
      </c>
      <c r="M85" s="20"/>
      <c r="N85" s="641" t="e">
        <f>(LARGE(D85:M85,1)+LARGE(D85:M85,2)+LARGE(D85:M85,3))</f>
        <v>#NUM!</v>
      </c>
    </row>
    <row r="86" spans="1:14" x14ac:dyDescent="0.25">
      <c r="A86" s="634">
        <v>35</v>
      </c>
      <c r="B86" s="635" t="s">
        <v>403</v>
      </c>
      <c r="C86" s="636">
        <v>2430</v>
      </c>
      <c r="D86" s="2"/>
      <c r="E86" s="20"/>
      <c r="F86" s="46"/>
      <c r="G86" s="46"/>
      <c r="H86" s="20"/>
      <c r="I86" s="2"/>
      <c r="J86" s="20"/>
      <c r="K86" s="20"/>
      <c r="L86" s="21">
        <v>229</v>
      </c>
      <c r="M86" s="20"/>
      <c r="N86" s="641" t="e">
        <f>(LARGE(D86:M86,1)+LARGE(D86:M86,2)+LARGE(D86:M86,3))</f>
        <v>#NUM!</v>
      </c>
    </row>
    <row r="87" spans="1:14" x14ac:dyDescent="0.25">
      <c r="A87" s="634">
        <v>36</v>
      </c>
      <c r="B87" s="635" t="s">
        <v>781</v>
      </c>
      <c r="C87" s="636">
        <v>1910</v>
      </c>
      <c r="D87" s="2"/>
      <c r="E87" s="20"/>
      <c r="F87" s="46"/>
      <c r="G87" s="46"/>
      <c r="H87" s="20"/>
      <c r="I87" s="2"/>
      <c r="J87" s="20"/>
      <c r="K87" s="20"/>
      <c r="L87" s="21">
        <v>225</v>
      </c>
      <c r="M87" s="20"/>
      <c r="N87" s="641" t="e">
        <f>(LARGE(D87:M87,1)+LARGE(D87:M87,2)+LARGE(D87:M87,3))</f>
        <v>#NUM!</v>
      </c>
    </row>
    <row r="88" spans="1:14" x14ac:dyDescent="0.25">
      <c r="A88" s="634">
        <v>37</v>
      </c>
      <c r="B88" s="635" t="s">
        <v>611</v>
      </c>
      <c r="C88" s="636">
        <v>5656</v>
      </c>
      <c r="D88" s="2"/>
      <c r="E88" s="20"/>
      <c r="F88" s="46"/>
      <c r="G88" s="46"/>
      <c r="H88" s="20"/>
      <c r="I88" s="2"/>
      <c r="J88" s="20"/>
      <c r="K88" s="20"/>
      <c r="L88" s="21">
        <v>177</v>
      </c>
      <c r="M88" s="20"/>
      <c r="N88" s="641" t="e">
        <f>(LARGE(D88:M88,1)+LARGE(D88:M88,2)+LARGE(D88:M88,3))</f>
        <v>#NUM!</v>
      </c>
    </row>
    <row r="89" spans="1:14" x14ac:dyDescent="0.25">
      <c r="A89" s="634">
        <v>38</v>
      </c>
      <c r="B89" s="635" t="s">
        <v>371</v>
      </c>
      <c r="C89" s="636">
        <v>2505</v>
      </c>
      <c r="D89" s="2"/>
      <c r="E89" s="20"/>
      <c r="F89" s="46"/>
      <c r="G89" s="46"/>
      <c r="H89" s="20"/>
      <c r="I89" s="2"/>
      <c r="J89" s="20"/>
      <c r="K89" s="20"/>
      <c r="L89" s="21">
        <v>172</v>
      </c>
      <c r="M89" s="20"/>
      <c r="N89" s="641" t="e">
        <f>(LARGE(D89:M89,1)+LARGE(D89:M89,2)+LARGE(D89:M89,3))</f>
        <v>#NUM!</v>
      </c>
    </row>
    <row r="90" spans="1:14" x14ac:dyDescent="0.25">
      <c r="A90" s="634">
        <v>39</v>
      </c>
      <c r="B90" s="635" t="s">
        <v>231</v>
      </c>
      <c r="C90" s="636">
        <v>2091</v>
      </c>
      <c r="D90" s="2"/>
      <c r="E90" s="20"/>
      <c r="F90" s="46"/>
      <c r="G90" s="46"/>
      <c r="H90" s="20"/>
      <c r="I90" s="2"/>
      <c r="J90" s="20"/>
      <c r="K90" s="20"/>
      <c r="L90" s="21">
        <v>168</v>
      </c>
      <c r="M90" s="20"/>
      <c r="N90" s="641" t="e">
        <f>(LARGE(D90:M90,1)+LARGE(D90:M90,2)+LARGE(D90:M90,3))</f>
        <v>#NUM!</v>
      </c>
    </row>
    <row r="91" spans="1:14" x14ac:dyDescent="0.25">
      <c r="A91" s="634">
        <v>40</v>
      </c>
      <c r="B91" s="635" t="s">
        <v>782</v>
      </c>
      <c r="C91" s="636">
        <v>1908</v>
      </c>
      <c r="D91" s="2"/>
      <c r="E91" s="20"/>
      <c r="F91" s="46"/>
      <c r="G91" s="46"/>
      <c r="H91" s="20"/>
      <c r="I91" s="2"/>
      <c r="J91" s="20"/>
      <c r="K91" s="20"/>
      <c r="L91" s="21">
        <v>163</v>
      </c>
      <c r="M91" s="20"/>
      <c r="N91" s="641" t="e">
        <f>(LARGE(D91:M91,1)+LARGE(D91:M91,2)+LARGE(D91:M91,3))</f>
        <v>#NUM!</v>
      </c>
    </row>
    <row r="92" spans="1:14" x14ac:dyDescent="0.25">
      <c r="A92" s="634">
        <v>41</v>
      </c>
      <c r="B92" s="635" t="s">
        <v>450</v>
      </c>
      <c r="C92" s="636">
        <v>1674</v>
      </c>
      <c r="D92" s="2"/>
      <c r="E92" s="20"/>
      <c r="F92" s="46"/>
      <c r="G92" s="46"/>
      <c r="H92" s="20"/>
      <c r="I92" s="2"/>
      <c r="J92" s="20"/>
      <c r="K92" s="20"/>
      <c r="L92" s="21">
        <v>160</v>
      </c>
      <c r="M92" s="20"/>
      <c r="N92" s="641" t="e">
        <f>(LARGE(D92:M92,1)+LARGE(D92:M92,2)+LARGE(D92:M92,3))</f>
        <v>#NUM!</v>
      </c>
    </row>
    <row r="93" spans="1:14" x14ac:dyDescent="0.25">
      <c r="A93" s="634">
        <v>42</v>
      </c>
      <c r="B93" s="635" t="s">
        <v>648</v>
      </c>
      <c r="C93" s="636">
        <v>6124</v>
      </c>
      <c r="D93" s="2"/>
      <c r="E93" s="20"/>
      <c r="F93" s="46"/>
      <c r="G93" s="46"/>
      <c r="H93" s="20"/>
      <c r="I93" s="2"/>
      <c r="J93" s="20"/>
      <c r="K93" s="20"/>
      <c r="L93" s="21">
        <v>151</v>
      </c>
      <c r="M93" s="20"/>
      <c r="N93" s="641" t="e">
        <f>(LARGE(D93:M93,1)+LARGE(D93:M93,2)+LARGE(D93:M93,3))</f>
        <v>#NUM!</v>
      </c>
    </row>
    <row r="94" spans="1:14" x14ac:dyDescent="0.25">
      <c r="A94" s="634">
        <v>43</v>
      </c>
      <c r="B94" s="635" t="s">
        <v>342</v>
      </c>
      <c r="C94" s="636">
        <v>1977</v>
      </c>
      <c r="D94" s="2"/>
      <c r="E94" s="20"/>
      <c r="F94" s="46"/>
      <c r="G94" s="46"/>
      <c r="H94" s="20"/>
      <c r="I94" s="2"/>
      <c r="J94" s="20"/>
      <c r="K94" s="20"/>
      <c r="L94" s="21">
        <v>124</v>
      </c>
      <c r="M94" s="20"/>
      <c r="N94" s="641" t="e">
        <f>(LARGE(D94:M94,1)+LARGE(D94:M94,2)+LARGE(D94:M94,3))</f>
        <v>#NUM!</v>
      </c>
    </row>
    <row r="95" spans="1:14" x14ac:dyDescent="0.25">
      <c r="A95" s="634">
        <v>44</v>
      </c>
      <c r="B95" s="635" t="s">
        <v>784</v>
      </c>
      <c r="C95" s="636">
        <v>1969</v>
      </c>
      <c r="D95" s="2"/>
      <c r="E95" s="20"/>
      <c r="F95" s="46"/>
      <c r="G95" s="46"/>
      <c r="H95" s="20"/>
      <c r="I95" s="2"/>
      <c r="J95" s="20"/>
      <c r="K95" s="20"/>
      <c r="L95" s="21">
        <v>110</v>
      </c>
      <c r="M95" s="20"/>
      <c r="N95" s="641" t="e">
        <f>(LARGE(D95:M95,1)+LARGE(D95:M95,2)+LARGE(D95:M95,3))</f>
        <v>#NUM!</v>
      </c>
    </row>
    <row r="96" spans="1:14" x14ac:dyDescent="0.25">
      <c r="A96" s="634">
        <v>45</v>
      </c>
      <c r="B96" s="635" t="s">
        <v>785</v>
      </c>
      <c r="C96" s="636">
        <v>1798</v>
      </c>
      <c r="D96" s="2"/>
      <c r="E96" s="20"/>
      <c r="F96" s="46"/>
      <c r="G96" s="46"/>
      <c r="H96" s="20"/>
      <c r="I96" s="2"/>
      <c r="J96" s="20"/>
      <c r="K96" s="20"/>
      <c r="L96" s="21">
        <v>106</v>
      </c>
      <c r="M96" s="20"/>
      <c r="N96" s="641" t="e">
        <f>(LARGE(D96:M96,1)+LARGE(D96:M96,2)+LARGE(D96:M96,3))</f>
        <v>#NUM!</v>
      </c>
    </row>
    <row r="97" spans="1:14" x14ac:dyDescent="0.25">
      <c r="A97" s="634">
        <v>46</v>
      </c>
      <c r="B97" s="635" t="s">
        <v>786</v>
      </c>
      <c r="C97" s="636">
        <v>5062</v>
      </c>
      <c r="D97" s="2"/>
      <c r="E97" s="20"/>
      <c r="F97" s="46"/>
      <c r="G97" s="46"/>
      <c r="H97" s="20"/>
      <c r="I97" s="2"/>
      <c r="J97" s="20"/>
      <c r="K97" s="20"/>
      <c r="L97" s="21">
        <v>46</v>
      </c>
      <c r="M97" s="20"/>
      <c r="N97" s="641" t="e">
        <f>(LARGE(D97:M97,1)+LARGE(D97:M97,2)+LARGE(D97:M97,3))</f>
        <v>#NUM!</v>
      </c>
    </row>
    <row r="98" spans="1:14" x14ac:dyDescent="0.25">
      <c r="A98" s="634">
        <v>47</v>
      </c>
      <c r="B98" s="635" t="s">
        <v>787</v>
      </c>
      <c r="C98" s="636">
        <v>2042</v>
      </c>
      <c r="D98" s="2"/>
      <c r="E98" s="20"/>
      <c r="F98" s="46"/>
      <c r="G98" s="46"/>
      <c r="H98" s="20"/>
      <c r="I98" s="2"/>
      <c r="J98" s="20"/>
      <c r="K98" s="20"/>
      <c r="L98" s="21">
        <v>40</v>
      </c>
      <c r="M98" s="20"/>
      <c r="N98" s="641" t="e">
        <f>(LARGE(D98:M98,1)+LARGE(D98:M98,2)+LARGE(D98:M98,3))</f>
        <v>#NUM!</v>
      </c>
    </row>
    <row r="99" spans="1:14" x14ac:dyDescent="0.25">
      <c r="A99" s="634">
        <v>48</v>
      </c>
      <c r="B99" s="635" t="s">
        <v>788</v>
      </c>
      <c r="C99" s="636">
        <v>1664</v>
      </c>
      <c r="D99" s="2"/>
      <c r="E99" s="20"/>
      <c r="F99" s="46"/>
      <c r="G99" s="46"/>
      <c r="H99" s="20"/>
      <c r="I99" s="2"/>
      <c r="J99" s="20"/>
      <c r="K99" s="20"/>
      <c r="L99" s="21">
        <v>5</v>
      </c>
      <c r="M99" s="20"/>
      <c r="N99" s="641" t="e">
        <f>(LARGE(D99:M99,1)+LARGE(D99:M99,2)+LARGE(D99:M99,3))</f>
        <v>#NUM!</v>
      </c>
    </row>
    <row r="100" spans="1:14" x14ac:dyDescent="0.25">
      <c r="A100" s="634">
        <v>49</v>
      </c>
      <c r="B100" s="635" t="s">
        <v>789</v>
      </c>
      <c r="C100" s="20">
        <v>1749</v>
      </c>
      <c r="D100" s="2"/>
      <c r="E100" s="20"/>
      <c r="F100" s="46"/>
      <c r="G100" s="46"/>
      <c r="H100" s="20"/>
      <c r="I100" s="2"/>
      <c r="J100" s="20"/>
      <c r="K100" s="20"/>
      <c r="L100" s="21">
        <v>4</v>
      </c>
      <c r="M100" s="20"/>
      <c r="N100" s="641" t="e">
        <f>(LARGE(D100:M100,1)+LARGE(D100:M100,2)+LARGE(D100:M100,3))</f>
        <v>#NUM!</v>
      </c>
    </row>
    <row r="101" spans="1:14" x14ac:dyDescent="0.25">
      <c r="A101" s="634">
        <v>50</v>
      </c>
      <c r="B101" s="635" t="s">
        <v>793</v>
      </c>
      <c r="C101" s="636">
        <v>1945</v>
      </c>
      <c r="D101" s="2"/>
      <c r="E101" s="20"/>
      <c r="F101" s="46"/>
      <c r="G101" s="46"/>
      <c r="H101" s="20"/>
      <c r="I101" s="2"/>
      <c r="J101" s="20"/>
      <c r="K101" s="20"/>
      <c r="L101" s="21">
        <v>70</v>
      </c>
      <c r="M101" s="20"/>
      <c r="N101" s="641" t="e">
        <f>(LARGE(D101:M101,1)+LARGE(D101:M101,2)+LARGE(D101:M101,3))</f>
        <v>#NUM!</v>
      </c>
    </row>
    <row r="102" spans="1:14" x14ac:dyDescent="0.25">
      <c r="A102" s="634">
        <v>51</v>
      </c>
      <c r="B102" s="635" t="s">
        <v>224</v>
      </c>
      <c r="C102" s="636">
        <v>2557</v>
      </c>
      <c r="D102" s="2"/>
      <c r="E102" s="20"/>
      <c r="F102" s="46"/>
      <c r="G102" s="46"/>
      <c r="H102" s="20"/>
      <c r="I102" s="2"/>
      <c r="J102" s="20"/>
      <c r="K102" s="20"/>
      <c r="L102" s="21"/>
      <c r="M102" s="21">
        <v>103</v>
      </c>
      <c r="N102" s="641" t="e">
        <f>(LARGE(D102:M102,1)+LARGE(D102:M102,2)+LARGE(D102:M102,3))</f>
        <v>#NUM!</v>
      </c>
    </row>
    <row r="103" spans="1:14" x14ac:dyDescent="0.25">
      <c r="A103" s="634">
        <v>52</v>
      </c>
      <c r="B103" s="635" t="s">
        <v>816</v>
      </c>
      <c r="C103" s="636">
        <v>1888</v>
      </c>
      <c r="D103" s="2"/>
      <c r="E103" s="20"/>
      <c r="F103" s="46"/>
      <c r="G103" s="46"/>
      <c r="H103" s="20"/>
      <c r="I103" s="2"/>
      <c r="J103" s="20"/>
      <c r="K103" s="20"/>
      <c r="L103" s="21"/>
      <c r="M103" s="21">
        <v>57</v>
      </c>
      <c r="N103" s="641" t="e">
        <f>(LARGE(D103:M103,1)+LARGE(D103:M103,2)+LARGE(D103:M103,3))</f>
        <v>#NUM!</v>
      </c>
    </row>
    <row r="104" spans="1:14" x14ac:dyDescent="0.25">
      <c r="A104" s="634">
        <v>53</v>
      </c>
      <c r="B104" s="764" t="s">
        <v>440</v>
      </c>
      <c r="C104" s="765">
        <v>6683</v>
      </c>
      <c r="D104" s="2"/>
      <c r="E104" s="20"/>
      <c r="F104" s="46"/>
      <c r="G104" s="46"/>
      <c r="H104" s="20"/>
      <c r="I104" s="2"/>
      <c r="J104" s="20"/>
      <c r="K104" s="21">
        <v>222</v>
      </c>
      <c r="L104" s="20"/>
      <c r="M104" s="20"/>
      <c r="N104" s="641" t="e">
        <f>(LARGE(D104:M104,1)+LARGE(D104:M104,2)+LARGE(D104:M104,3))</f>
        <v>#NUM!</v>
      </c>
    </row>
    <row r="105" spans="1:14" x14ac:dyDescent="0.25">
      <c r="A105" s="634">
        <v>54</v>
      </c>
      <c r="B105" s="764" t="s">
        <v>248</v>
      </c>
      <c r="C105" s="765">
        <v>4773</v>
      </c>
      <c r="D105" s="2"/>
      <c r="E105" s="20"/>
      <c r="F105" s="46"/>
      <c r="G105" s="46"/>
      <c r="H105" s="20"/>
      <c r="I105" s="2"/>
      <c r="J105" s="20"/>
      <c r="K105" s="21">
        <v>200</v>
      </c>
      <c r="L105" s="20"/>
      <c r="M105" s="20"/>
      <c r="N105" s="641" t="e">
        <f>(LARGE(D105:M105,1)+LARGE(D105:M105,2)+LARGE(D105:M105,3))</f>
        <v>#NUM!</v>
      </c>
    </row>
    <row r="106" spans="1:14" x14ac:dyDescent="0.25">
      <c r="A106" s="634">
        <v>55</v>
      </c>
      <c r="B106" s="764" t="s">
        <v>196</v>
      </c>
      <c r="C106" s="765">
        <v>4050</v>
      </c>
      <c r="D106" s="2"/>
      <c r="E106" s="20"/>
      <c r="F106" s="46"/>
      <c r="G106" s="46"/>
      <c r="H106" s="20"/>
      <c r="I106" s="2"/>
      <c r="J106" s="20"/>
      <c r="K106" s="21">
        <v>22</v>
      </c>
      <c r="L106" s="20"/>
      <c r="M106" s="20"/>
      <c r="N106" s="641" t="e">
        <f>(LARGE(D106:M106,1)+LARGE(D106:M106,2)+LARGE(D106:M106,3))</f>
        <v>#NUM!</v>
      </c>
    </row>
    <row r="107" spans="1:14" x14ac:dyDescent="0.25">
      <c r="A107" s="634">
        <v>56</v>
      </c>
      <c r="B107" s="764" t="s">
        <v>258</v>
      </c>
      <c r="C107" s="765">
        <v>5595</v>
      </c>
      <c r="D107" s="2"/>
      <c r="E107" s="20"/>
      <c r="F107" s="46"/>
      <c r="G107" s="46"/>
      <c r="H107" s="20"/>
      <c r="I107" s="2"/>
      <c r="J107" s="20"/>
      <c r="K107" s="769">
        <v>250</v>
      </c>
      <c r="L107" s="20"/>
      <c r="M107" s="20"/>
      <c r="N107" s="641" t="e">
        <f>(LARGE(D107:M107,1)+LARGE(D107:M107,2)+LARGE(D107:M107,3))</f>
        <v>#NUM!</v>
      </c>
    </row>
    <row r="108" spans="1:14" x14ac:dyDescent="0.25">
      <c r="A108" s="634">
        <v>57</v>
      </c>
      <c r="B108" s="764" t="s">
        <v>234</v>
      </c>
      <c r="C108" s="765">
        <v>6123</v>
      </c>
      <c r="D108" s="2"/>
      <c r="E108" s="20"/>
      <c r="F108" s="46"/>
      <c r="G108" s="46"/>
      <c r="H108" s="20"/>
      <c r="I108" s="2"/>
      <c r="J108" s="20"/>
      <c r="K108" s="769">
        <v>212</v>
      </c>
      <c r="L108" s="20"/>
      <c r="M108" s="20"/>
      <c r="N108" s="641" t="e">
        <f>(LARGE(D108:M108,1)+LARGE(D108:M108,2)+LARGE(D108:M108,3))</f>
        <v>#NUM!</v>
      </c>
    </row>
    <row r="109" spans="1:14" x14ac:dyDescent="0.25">
      <c r="A109" s="634">
        <v>58</v>
      </c>
      <c r="B109" s="764" t="s">
        <v>876</v>
      </c>
      <c r="C109" s="765">
        <v>2559</v>
      </c>
      <c r="D109" s="2"/>
      <c r="E109" s="20"/>
      <c r="F109" s="46"/>
      <c r="G109" s="46"/>
      <c r="H109" s="20"/>
      <c r="I109" s="2"/>
      <c r="J109" s="20"/>
      <c r="K109" s="769">
        <v>198</v>
      </c>
      <c r="L109" s="20"/>
      <c r="M109" s="20"/>
      <c r="N109" s="641" t="e">
        <f>(LARGE(D109:M109,1)+LARGE(D109:M109,2)+LARGE(D109:M109,3))</f>
        <v>#NUM!</v>
      </c>
    </row>
    <row r="110" spans="1:14" x14ac:dyDescent="0.25">
      <c r="A110" s="634">
        <v>59</v>
      </c>
      <c r="B110" s="764" t="s">
        <v>878</v>
      </c>
      <c r="C110" s="765">
        <v>1902</v>
      </c>
      <c r="D110" s="2"/>
      <c r="E110" s="20"/>
      <c r="F110" s="46"/>
      <c r="G110" s="46"/>
      <c r="H110" s="20"/>
      <c r="I110" s="2"/>
      <c r="J110" s="20"/>
      <c r="K110" s="769">
        <v>116</v>
      </c>
      <c r="L110" s="20"/>
      <c r="M110" s="20"/>
      <c r="N110" s="641" t="e">
        <f>(LARGE(D110:M110,1)+LARGE(D110:M110,2)+LARGE(D110:M110,3))</f>
        <v>#NUM!</v>
      </c>
    </row>
  </sheetData>
  <sortState xmlns:xlrd2="http://schemas.microsoft.com/office/spreadsheetml/2017/richdata2" ref="A52:N54">
    <sortCondition descending="1" ref="N52:N54"/>
  </sortState>
  <mergeCells count="5">
    <mergeCell ref="A1:B3"/>
    <mergeCell ref="A4:B4"/>
    <mergeCell ref="A5:B5"/>
    <mergeCell ref="D1:G7"/>
    <mergeCell ref="A6:B7"/>
  </mergeCells>
  <pageMargins left="0.25" right="0.25" top="0.75" bottom="0.75" header="0.3" footer="0.3"/>
  <pageSetup paperSize="9" scale="33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FF3300"/>
  </sheetPr>
  <dimension ref="A1:K52"/>
  <sheetViews>
    <sheetView topLeftCell="A19" zoomScale="106" zoomScaleNormal="106" workbookViewId="0">
      <selection activeCell="C1" sqref="C1:C1048576"/>
    </sheetView>
  </sheetViews>
  <sheetFormatPr baseColWidth="10" defaultRowHeight="15" x14ac:dyDescent="0.25"/>
  <cols>
    <col min="1" max="1" width="6.85546875" customWidth="1"/>
    <col min="2" max="2" width="51.85546875" customWidth="1"/>
    <col min="3" max="3" width="10.140625" hidden="1" customWidth="1"/>
    <col min="4" max="6" width="10.140625" customWidth="1"/>
    <col min="7" max="7" width="11.42578125" customWidth="1"/>
    <col min="8" max="9" width="10.140625" customWidth="1"/>
    <col min="10" max="10" width="11.5703125" customWidth="1"/>
  </cols>
  <sheetData>
    <row r="1" spans="1:11" ht="26.25" x14ac:dyDescent="0.25">
      <c r="A1" s="750" t="s">
        <v>68</v>
      </c>
      <c r="B1" s="750"/>
      <c r="C1" s="365"/>
      <c r="D1" s="745"/>
      <c r="E1" s="745"/>
      <c r="F1" s="745"/>
      <c r="G1" s="745"/>
      <c r="H1" s="745"/>
      <c r="I1" s="745"/>
      <c r="J1" s="745"/>
      <c r="K1" s="745"/>
    </row>
    <row r="2" spans="1:11" ht="26.25" x14ac:dyDescent="0.25">
      <c r="A2" s="750"/>
      <c r="B2" s="750"/>
      <c r="C2" s="365"/>
      <c r="D2" s="745"/>
      <c r="E2" s="745"/>
      <c r="F2" s="745"/>
      <c r="G2" s="745"/>
      <c r="H2" s="745"/>
      <c r="I2" s="745"/>
      <c r="J2" s="745"/>
      <c r="K2" s="745"/>
    </row>
    <row r="3" spans="1:11" ht="26.25" x14ac:dyDescent="0.25">
      <c r="A3" s="750"/>
      <c r="B3" s="750"/>
      <c r="C3" s="365"/>
      <c r="D3" s="745"/>
      <c r="E3" s="745"/>
      <c r="F3" s="745"/>
      <c r="G3" s="745"/>
      <c r="H3" s="745"/>
      <c r="I3" s="745"/>
      <c r="J3" s="745"/>
      <c r="K3" s="745"/>
    </row>
    <row r="4" spans="1:11" ht="26.25" x14ac:dyDescent="0.25">
      <c r="A4" s="751" t="s">
        <v>264</v>
      </c>
      <c r="B4" s="751"/>
      <c r="C4" s="366"/>
      <c r="D4" s="745"/>
      <c r="E4" s="745"/>
      <c r="F4" s="745"/>
      <c r="G4" s="745"/>
      <c r="H4" s="745"/>
      <c r="I4" s="745"/>
      <c r="J4" s="745"/>
      <c r="K4" s="745"/>
    </row>
    <row r="5" spans="1:11" x14ac:dyDescent="0.25">
      <c r="A5" s="752" t="s">
        <v>50</v>
      </c>
      <c r="B5" s="752"/>
      <c r="C5" s="367"/>
      <c r="D5" s="745"/>
      <c r="E5" s="745"/>
      <c r="F5" s="745"/>
      <c r="G5" s="745"/>
      <c r="H5" s="745"/>
      <c r="I5" s="745"/>
      <c r="J5" s="745"/>
      <c r="K5" s="745"/>
    </row>
    <row r="6" spans="1:11" x14ac:dyDescent="0.25">
      <c r="A6" s="753" t="s">
        <v>51</v>
      </c>
      <c r="B6" s="753"/>
      <c r="C6" s="352"/>
      <c r="D6" s="745"/>
      <c r="E6" s="745"/>
      <c r="F6" s="745"/>
      <c r="G6" s="745"/>
      <c r="H6" s="745"/>
      <c r="I6" s="745"/>
      <c r="J6" s="745"/>
      <c r="K6" s="745"/>
    </row>
    <row r="7" spans="1:11" x14ac:dyDescent="0.25">
      <c r="A7" s="754"/>
      <c r="B7" s="754"/>
      <c r="C7" s="374"/>
      <c r="D7" s="746"/>
      <c r="E7" s="746"/>
      <c r="F7" s="746"/>
      <c r="G7" s="746"/>
      <c r="H7" s="746"/>
      <c r="I7" s="746"/>
      <c r="J7" s="746"/>
      <c r="K7" s="746"/>
    </row>
    <row r="8" spans="1:11" x14ac:dyDescent="0.25">
      <c r="A8" s="352"/>
      <c r="B8" s="352"/>
      <c r="C8" s="352"/>
    </row>
    <row r="9" spans="1:11" ht="26.25" x14ac:dyDescent="0.4">
      <c r="A9" s="352"/>
      <c r="B9" s="1" t="s">
        <v>161</v>
      </c>
      <c r="C9" s="352"/>
      <c r="F9" s="1"/>
    </row>
    <row r="10" spans="1:11" ht="15.75" thickBot="1" x14ac:dyDescent="0.3">
      <c r="A10" s="352"/>
      <c r="B10" s="352"/>
      <c r="C10" s="352"/>
      <c r="E10" t="s">
        <v>525</v>
      </c>
      <c r="G10" t="s">
        <v>514</v>
      </c>
    </row>
    <row r="11" spans="1:11" ht="15.75" thickBot="1" x14ac:dyDescent="0.3">
      <c r="A11" s="168" t="s">
        <v>0</v>
      </c>
      <c r="B11" s="169" t="s">
        <v>1</v>
      </c>
      <c r="C11" s="169" t="s">
        <v>406</v>
      </c>
      <c r="D11" s="170">
        <v>45347</v>
      </c>
      <c r="E11" s="170">
        <v>45368</v>
      </c>
      <c r="F11" s="170">
        <v>45445</v>
      </c>
      <c r="G11" s="170">
        <v>45452</v>
      </c>
      <c r="H11" s="307">
        <v>45479</v>
      </c>
      <c r="I11" s="308">
        <v>45592</v>
      </c>
      <c r="J11" s="167" t="s">
        <v>2</v>
      </c>
    </row>
    <row r="12" spans="1:11" x14ac:dyDescent="0.25">
      <c r="A12" s="84">
        <v>1</v>
      </c>
      <c r="B12" s="137" t="s">
        <v>98</v>
      </c>
      <c r="C12" s="137">
        <v>2576</v>
      </c>
      <c r="D12" s="27">
        <v>300</v>
      </c>
      <c r="E12" s="27">
        <v>297</v>
      </c>
      <c r="F12" s="88"/>
      <c r="G12" s="27">
        <v>283</v>
      </c>
      <c r="H12" s="88">
        <v>295</v>
      </c>
      <c r="I12" s="88"/>
      <c r="J12" s="312">
        <f>LARGE(D12:I12,1)+LARGE(D12:I12,2)+LARGE(D12:I12,3)</f>
        <v>892</v>
      </c>
    </row>
    <row r="13" spans="1:11" x14ac:dyDescent="0.25">
      <c r="A13" s="84">
        <v>6</v>
      </c>
      <c r="B13" s="137" t="s">
        <v>412</v>
      </c>
      <c r="C13" s="137">
        <v>7027</v>
      </c>
      <c r="D13" s="27"/>
      <c r="E13" s="27"/>
      <c r="F13" s="88">
        <v>296</v>
      </c>
      <c r="G13" s="27">
        <v>288</v>
      </c>
      <c r="H13" s="88">
        <v>299</v>
      </c>
      <c r="I13" s="88">
        <v>298</v>
      </c>
      <c r="J13" s="312">
        <f>LARGE(D13:I13,1)+LARGE(D13:H13,2)+LARGE(D13:H13,3)</f>
        <v>883</v>
      </c>
    </row>
    <row r="14" spans="1:11" x14ac:dyDescent="0.25">
      <c r="A14" s="84">
        <v>7</v>
      </c>
      <c r="B14" s="137" t="s">
        <v>139</v>
      </c>
      <c r="C14" s="137">
        <v>3888</v>
      </c>
      <c r="D14" s="90"/>
      <c r="E14" s="90"/>
      <c r="F14" s="162">
        <v>294</v>
      </c>
      <c r="G14" s="27">
        <v>285</v>
      </c>
      <c r="H14" s="162">
        <v>297</v>
      </c>
      <c r="I14" s="162">
        <v>294</v>
      </c>
      <c r="J14" s="312">
        <f>LARGE(D14:I14,1)+LARGE(D14:H14,2)+LARGE(D14:H14,3)</f>
        <v>876</v>
      </c>
    </row>
    <row r="15" spans="1:11" x14ac:dyDescent="0.25">
      <c r="A15" s="84">
        <v>5</v>
      </c>
      <c r="B15" s="485" t="s">
        <v>77</v>
      </c>
      <c r="C15" s="151">
        <v>5109</v>
      </c>
      <c r="D15" s="93"/>
      <c r="E15" s="93">
        <v>292</v>
      </c>
      <c r="F15" s="312"/>
      <c r="G15" s="93">
        <v>284</v>
      </c>
      <c r="H15" s="312">
        <v>294</v>
      </c>
      <c r="I15" s="312"/>
      <c r="J15" s="312">
        <f>LARGE(D15:I15,1)+LARGE(D15:H15,2)+LARGE(D15:H15,3)</f>
        <v>870</v>
      </c>
    </row>
    <row r="16" spans="1:11" x14ac:dyDescent="0.25">
      <c r="A16" s="84">
        <v>9</v>
      </c>
      <c r="B16" s="137" t="s">
        <v>171</v>
      </c>
      <c r="C16" s="137">
        <v>5110</v>
      </c>
      <c r="D16" s="90"/>
      <c r="E16" s="90"/>
      <c r="F16" s="162">
        <v>283</v>
      </c>
      <c r="G16" s="27">
        <v>256</v>
      </c>
      <c r="H16" s="162">
        <v>271</v>
      </c>
      <c r="I16" s="162"/>
      <c r="J16" s="312">
        <f>LARGE(D16:I16,1)+LARGE(D16:H16,2)+LARGE(D16:H16,3)</f>
        <v>810</v>
      </c>
    </row>
    <row r="17" spans="1:10" x14ac:dyDescent="0.25">
      <c r="A17" s="84">
        <v>2</v>
      </c>
      <c r="B17" s="149" t="s">
        <v>163</v>
      </c>
      <c r="C17" s="149">
        <v>4568</v>
      </c>
      <c r="D17" s="90">
        <v>291</v>
      </c>
      <c r="E17" s="90"/>
      <c r="F17" s="162"/>
      <c r="G17" s="90"/>
      <c r="H17" s="162"/>
      <c r="I17" s="162"/>
      <c r="J17" s="288" t="e">
        <f>LARGE(D17:I17,1)+LARGE(D17:I17,2)+LARGE(D17:I17,3)</f>
        <v>#NUM!</v>
      </c>
    </row>
    <row r="18" spans="1:10" x14ac:dyDescent="0.25">
      <c r="A18" s="84">
        <v>3</v>
      </c>
      <c r="B18" s="155" t="s">
        <v>172</v>
      </c>
      <c r="C18" s="155">
        <v>3855</v>
      </c>
      <c r="D18" s="127">
        <v>272</v>
      </c>
      <c r="E18" s="27"/>
      <c r="F18" s="164"/>
      <c r="G18" s="127"/>
      <c r="H18" s="164"/>
      <c r="I18" s="164"/>
      <c r="J18" s="288" t="e">
        <f>LARGE(D18:I18,1)+LARGE(D18:I18,2)+LARGE(D18:I18,3)</f>
        <v>#NUM!</v>
      </c>
    </row>
    <row r="19" spans="1:10" x14ac:dyDescent="0.25">
      <c r="A19" s="84">
        <v>4</v>
      </c>
      <c r="B19" s="137" t="s">
        <v>220</v>
      </c>
      <c r="C19" s="137">
        <v>3461</v>
      </c>
      <c r="D19" s="161">
        <v>218</v>
      </c>
      <c r="E19" s="136"/>
      <c r="F19" s="161"/>
      <c r="G19" s="275"/>
      <c r="H19" s="60"/>
      <c r="I19" s="60"/>
      <c r="J19" s="288" t="e">
        <f>LARGE(D19:I19,1)+LARGE(D19:I19,2)+LARGE(D19:I19,3)</f>
        <v>#NUM!</v>
      </c>
    </row>
    <row r="20" spans="1:10" x14ac:dyDescent="0.25">
      <c r="A20" s="84">
        <v>8</v>
      </c>
      <c r="B20" s="137" t="s">
        <v>138</v>
      </c>
      <c r="C20" s="137">
        <v>2208</v>
      </c>
      <c r="D20" s="90"/>
      <c r="E20" s="90"/>
      <c r="F20" s="162">
        <v>292</v>
      </c>
      <c r="G20" s="27">
        <v>291</v>
      </c>
      <c r="H20" s="162"/>
      <c r="I20" s="162">
        <v>299</v>
      </c>
      <c r="J20" s="312" t="e">
        <f>LARGE(D20:I20,1)+LARGE(D20:H20,2)+LARGE(D20:H20,3)</f>
        <v>#NUM!</v>
      </c>
    </row>
    <row r="21" spans="1:10" x14ac:dyDescent="0.25">
      <c r="A21" s="84"/>
      <c r="B21" s="137" t="s">
        <v>515</v>
      </c>
      <c r="C21" s="137">
        <v>1697</v>
      </c>
      <c r="D21" s="90"/>
      <c r="E21" s="90"/>
      <c r="F21" s="162"/>
      <c r="G21" s="27">
        <v>282</v>
      </c>
      <c r="H21" s="162"/>
      <c r="I21" s="162"/>
      <c r="J21" s="312" t="e">
        <f>LARGE(D21:I21,1)+LARGE(D21:H21,2)+LARGE(D21:H21,3)</f>
        <v>#NUM!</v>
      </c>
    </row>
    <row r="22" spans="1:10" x14ac:dyDescent="0.25">
      <c r="A22" s="356"/>
      <c r="B22" s="357"/>
      <c r="C22" s="357"/>
      <c r="D22" s="358"/>
      <c r="E22" s="358"/>
      <c r="F22" s="359"/>
      <c r="G22" s="287"/>
      <c r="H22" s="359"/>
      <c r="I22" s="359"/>
      <c r="J22" s="360"/>
    </row>
    <row r="23" spans="1:10" x14ac:dyDescent="0.25">
      <c r="A23" s="356"/>
      <c r="B23" s="357"/>
      <c r="C23" s="357"/>
      <c r="D23" s="358"/>
      <c r="E23" s="358"/>
      <c r="F23" s="359"/>
      <c r="G23" s="287"/>
      <c r="H23" s="359"/>
      <c r="I23" s="359"/>
      <c r="J23" s="360"/>
    </row>
    <row r="24" spans="1:10" ht="26.25" x14ac:dyDescent="0.4">
      <c r="A24" s="356"/>
      <c r="B24" s="1" t="s">
        <v>164</v>
      </c>
      <c r="C24" s="357"/>
      <c r="D24" s="358"/>
      <c r="F24" s="1"/>
    </row>
    <row r="25" spans="1:10" ht="15.75" thickBot="1" x14ac:dyDescent="0.3">
      <c r="A25" s="356"/>
      <c r="B25" s="357"/>
      <c r="C25" s="357"/>
      <c r="D25" s="358"/>
      <c r="E25" s="358"/>
      <c r="F25" s="359"/>
      <c r="G25" s="287"/>
      <c r="H25" s="359"/>
      <c r="I25" s="359"/>
      <c r="J25" s="360"/>
    </row>
    <row r="26" spans="1:10" ht="15.75" thickBot="1" x14ac:dyDescent="0.3">
      <c r="A26" s="356"/>
      <c r="B26" s="357"/>
      <c r="C26" s="357"/>
      <c r="D26" s="358"/>
      <c r="E26" s="542" t="s">
        <v>525</v>
      </c>
      <c r="G26" s="542" t="s">
        <v>514</v>
      </c>
      <c r="H26" s="359"/>
      <c r="I26" s="359"/>
      <c r="J26" s="360"/>
    </row>
    <row r="27" spans="1:10" ht="15.75" thickBot="1" x14ac:dyDescent="0.3">
      <c r="A27" s="168" t="s">
        <v>0</v>
      </c>
      <c r="B27" s="169" t="s">
        <v>1</v>
      </c>
      <c r="C27" s="169" t="s">
        <v>406</v>
      </c>
      <c r="D27" s="307">
        <v>45347</v>
      </c>
      <c r="E27" s="308">
        <v>45368</v>
      </c>
      <c r="F27" s="543">
        <v>45445</v>
      </c>
      <c r="G27" s="308">
        <v>45452</v>
      </c>
      <c r="H27" s="543">
        <v>45479</v>
      </c>
      <c r="I27" s="308">
        <v>45592</v>
      </c>
      <c r="J27" s="167" t="s">
        <v>2</v>
      </c>
    </row>
    <row r="28" spans="1:10" x14ac:dyDescent="0.25">
      <c r="A28" s="84">
        <v>1</v>
      </c>
      <c r="B28" s="149" t="s">
        <v>165</v>
      </c>
      <c r="C28" s="149">
        <v>4990</v>
      </c>
      <c r="D28" s="90">
        <v>283</v>
      </c>
      <c r="E28" s="90">
        <v>287</v>
      </c>
      <c r="F28" s="90"/>
      <c r="G28" s="156">
        <v>270</v>
      </c>
      <c r="H28" s="90"/>
      <c r="I28" s="90"/>
      <c r="J28" s="312">
        <f>LARGE(D28:I28,1)+LARGE(D28:H28,2)+LARGE(D28:H28,3)</f>
        <v>840</v>
      </c>
    </row>
    <row r="29" spans="1:10" x14ac:dyDescent="0.25">
      <c r="A29" s="84">
        <v>2</v>
      </c>
      <c r="B29" s="137" t="s">
        <v>134</v>
      </c>
      <c r="C29" s="137">
        <v>2181</v>
      </c>
      <c r="D29" s="27">
        <v>290</v>
      </c>
      <c r="E29" s="93">
        <v>278</v>
      </c>
      <c r="F29" s="312"/>
      <c r="G29" s="27">
        <v>265</v>
      </c>
      <c r="H29" s="88"/>
      <c r="I29" s="88"/>
      <c r="J29" s="312">
        <f>LARGE(D29:I29,1)+LARGE(D29:H29,2)+LARGE(D29:H29,3)</f>
        <v>833</v>
      </c>
    </row>
    <row r="30" spans="1:10" x14ac:dyDescent="0.25">
      <c r="A30" s="84">
        <v>3</v>
      </c>
      <c r="B30" s="137" t="s">
        <v>141</v>
      </c>
      <c r="C30" s="137">
        <v>5109</v>
      </c>
      <c r="D30" s="27">
        <v>280</v>
      </c>
      <c r="E30" s="27"/>
      <c r="F30" s="27"/>
      <c r="G30" s="27"/>
      <c r="H30" s="90"/>
      <c r="I30" s="90"/>
      <c r="J30" s="312" t="e">
        <f t="shared" ref="J30:J49" si="0">LARGE(D30:I30,1)+LARGE(D30:H30,2)+LARGE(D30:H30,3)</f>
        <v>#NUM!</v>
      </c>
    </row>
    <row r="31" spans="1:10" x14ac:dyDescent="0.25">
      <c r="A31" s="84">
        <v>4</v>
      </c>
      <c r="B31" s="151" t="s">
        <v>172</v>
      </c>
      <c r="C31" s="151">
        <v>3855</v>
      </c>
      <c r="D31" s="27"/>
      <c r="E31" s="90">
        <v>284</v>
      </c>
      <c r="F31" s="90"/>
      <c r="G31" s="27"/>
      <c r="H31" s="27"/>
      <c r="I31" s="27">
        <v>288</v>
      </c>
      <c r="J31" s="312" t="e">
        <f t="shared" si="0"/>
        <v>#NUM!</v>
      </c>
    </row>
    <row r="32" spans="1:10" x14ac:dyDescent="0.25">
      <c r="A32" s="84">
        <v>5</v>
      </c>
      <c r="B32" s="137" t="s">
        <v>143</v>
      </c>
      <c r="C32" s="137">
        <v>5795</v>
      </c>
      <c r="D32" s="27"/>
      <c r="E32" s="27">
        <v>128</v>
      </c>
      <c r="F32" s="27"/>
      <c r="G32" s="27"/>
      <c r="H32" s="27"/>
      <c r="I32" s="27"/>
      <c r="J32" s="312" t="e">
        <f t="shared" si="0"/>
        <v>#NUM!</v>
      </c>
    </row>
    <row r="33" spans="1:10" x14ac:dyDescent="0.25">
      <c r="A33" s="84">
        <v>6</v>
      </c>
      <c r="B33" s="150" t="s">
        <v>266</v>
      </c>
      <c r="C33" s="150">
        <v>1726</v>
      </c>
      <c r="D33" s="90"/>
      <c r="E33" s="90"/>
      <c r="F33" s="90">
        <v>273</v>
      </c>
      <c r="G33" s="90"/>
      <c r="H33" s="90"/>
      <c r="I33" s="90"/>
      <c r="J33" s="312" t="e">
        <f t="shared" si="0"/>
        <v>#NUM!</v>
      </c>
    </row>
    <row r="34" spans="1:10" x14ac:dyDescent="0.25">
      <c r="A34" s="84">
        <v>7</v>
      </c>
      <c r="B34" s="151" t="s">
        <v>509</v>
      </c>
      <c r="C34" s="151">
        <v>2506</v>
      </c>
      <c r="D34" s="27"/>
      <c r="E34" s="90"/>
      <c r="F34" s="90">
        <v>270</v>
      </c>
      <c r="G34" s="27"/>
      <c r="H34" s="27"/>
      <c r="I34" s="27">
        <v>274</v>
      </c>
      <c r="J34" s="312" t="e">
        <f t="shared" si="0"/>
        <v>#NUM!</v>
      </c>
    </row>
    <row r="35" spans="1:10" x14ac:dyDescent="0.25">
      <c r="A35" s="84">
        <v>8</v>
      </c>
      <c r="B35" s="151" t="s">
        <v>613</v>
      </c>
      <c r="C35" s="151">
        <v>7027</v>
      </c>
      <c r="D35" s="27"/>
      <c r="E35" s="27"/>
      <c r="F35" s="27"/>
      <c r="G35" s="27"/>
      <c r="H35" s="27">
        <v>297</v>
      </c>
      <c r="I35" s="27"/>
      <c r="J35" s="312" t="e">
        <f t="shared" si="0"/>
        <v>#NUM!</v>
      </c>
    </row>
    <row r="36" spans="1:10" x14ac:dyDescent="0.25">
      <c r="A36" s="84">
        <v>9</v>
      </c>
      <c r="B36" s="137" t="s">
        <v>162</v>
      </c>
      <c r="C36" s="137">
        <v>1896</v>
      </c>
      <c r="D36" s="90"/>
      <c r="E36" s="90"/>
      <c r="F36" s="162"/>
      <c r="G36" s="27"/>
      <c r="H36" s="162">
        <v>269</v>
      </c>
      <c r="I36" s="162"/>
      <c r="J36" s="312" t="e">
        <f t="shared" si="0"/>
        <v>#NUM!</v>
      </c>
    </row>
    <row r="37" spans="1:10" x14ac:dyDescent="0.25">
      <c r="A37" s="84">
        <v>10</v>
      </c>
      <c r="B37" s="137" t="s">
        <v>159</v>
      </c>
      <c r="C37" s="137">
        <v>1860</v>
      </c>
      <c r="D37" s="90"/>
      <c r="E37" s="90"/>
      <c r="F37" s="162"/>
      <c r="G37" s="27"/>
      <c r="H37" s="162">
        <v>232</v>
      </c>
      <c r="I37" s="162"/>
      <c r="J37" s="312" t="e">
        <f t="shared" si="0"/>
        <v>#NUM!</v>
      </c>
    </row>
    <row r="38" spans="1:10" x14ac:dyDescent="0.25">
      <c r="A38" s="84">
        <v>11</v>
      </c>
      <c r="B38" s="137" t="s">
        <v>205</v>
      </c>
      <c r="C38" s="137">
        <v>3189</v>
      </c>
      <c r="D38" s="90"/>
      <c r="E38" s="90"/>
      <c r="F38" s="162"/>
      <c r="G38" s="27"/>
      <c r="H38" s="162"/>
      <c r="I38" s="162">
        <v>250</v>
      </c>
      <c r="J38" s="312" t="e">
        <f t="shared" si="0"/>
        <v>#NUM!</v>
      </c>
    </row>
    <row r="39" spans="1:10" x14ac:dyDescent="0.25">
      <c r="A39" s="356"/>
      <c r="B39" s="357"/>
      <c r="C39" s="357"/>
      <c r="D39" s="358"/>
      <c r="E39" s="358"/>
      <c r="F39" s="359"/>
      <c r="G39" s="287"/>
      <c r="H39" s="359"/>
      <c r="I39" s="359"/>
      <c r="J39" s="360"/>
    </row>
    <row r="40" spans="1:10" x14ac:dyDescent="0.25">
      <c r="A40" s="356"/>
      <c r="B40" s="357"/>
      <c r="C40" s="357"/>
      <c r="D40" s="358"/>
      <c r="E40" s="358"/>
      <c r="F40" s="359"/>
      <c r="G40" s="287"/>
      <c r="H40" s="359"/>
      <c r="I40" s="359"/>
      <c r="J40" s="360"/>
    </row>
    <row r="41" spans="1:10" x14ac:dyDescent="0.25">
      <c r="A41" s="356"/>
      <c r="B41" s="357"/>
      <c r="C41" s="357"/>
      <c r="D41" s="358"/>
      <c r="E41" s="358"/>
      <c r="F41" s="359"/>
      <c r="G41" s="287"/>
      <c r="H41" s="359"/>
      <c r="I41" s="359"/>
      <c r="J41" s="360"/>
    </row>
    <row r="42" spans="1:10" ht="26.25" x14ac:dyDescent="0.4">
      <c r="A42" s="356"/>
      <c r="B42" s="1" t="s">
        <v>265</v>
      </c>
      <c r="C42" s="357"/>
      <c r="D42" s="358"/>
      <c r="F42" s="1"/>
    </row>
    <row r="43" spans="1:10" x14ac:dyDescent="0.25">
      <c r="A43" s="356"/>
      <c r="B43" s="357"/>
      <c r="C43" s="357"/>
      <c r="D43" s="358"/>
      <c r="E43" s="358"/>
      <c r="F43" s="359"/>
      <c r="G43" s="287"/>
      <c r="H43" s="359"/>
      <c r="I43" s="359"/>
      <c r="J43" s="360"/>
    </row>
    <row r="44" spans="1:10" ht="15.75" thickBot="1" x14ac:dyDescent="0.3">
      <c r="A44" s="356"/>
      <c r="B44" s="357"/>
      <c r="C44" s="357"/>
      <c r="D44" s="358"/>
      <c r="E44" s="358"/>
      <c r="F44" s="359"/>
      <c r="G44" s="287"/>
      <c r="H44" s="359"/>
      <c r="I44" s="359"/>
      <c r="J44" s="360"/>
    </row>
    <row r="45" spans="1:10" ht="15.75" thickBot="1" x14ac:dyDescent="0.3">
      <c r="A45" s="168" t="s">
        <v>0</v>
      </c>
      <c r="B45" s="169" t="s">
        <v>1</v>
      </c>
      <c r="C45" s="169" t="s">
        <v>406</v>
      </c>
      <c r="D45" s="170">
        <v>45347</v>
      </c>
      <c r="E45" s="170"/>
      <c r="F45" s="170">
        <v>45445</v>
      </c>
      <c r="G45" s="170"/>
      <c r="H45" s="307"/>
      <c r="I45" s="308">
        <v>45592</v>
      </c>
      <c r="J45" s="167" t="s">
        <v>2</v>
      </c>
    </row>
    <row r="46" spans="1:10" x14ac:dyDescent="0.25">
      <c r="A46" s="84">
        <v>1</v>
      </c>
      <c r="B46" s="151" t="s">
        <v>266</v>
      </c>
      <c r="C46" s="151">
        <v>1726</v>
      </c>
      <c r="D46" s="27">
        <v>293</v>
      </c>
      <c r="E46" s="27"/>
      <c r="F46" s="27">
        <v>288</v>
      </c>
      <c r="G46" s="27"/>
      <c r="H46" s="27"/>
      <c r="I46" s="27"/>
      <c r="J46" s="312" t="e">
        <f t="shared" si="0"/>
        <v>#NUM!</v>
      </c>
    </row>
    <row r="47" spans="1:10" x14ac:dyDescent="0.25">
      <c r="A47" s="84">
        <v>2</v>
      </c>
      <c r="B47" s="151" t="s">
        <v>162</v>
      </c>
      <c r="C47" s="151">
        <v>1896</v>
      </c>
      <c r="D47" s="27">
        <v>215</v>
      </c>
      <c r="E47" s="63"/>
      <c r="F47" s="63"/>
      <c r="G47" s="27"/>
      <c r="H47" s="63"/>
      <c r="I47" s="27"/>
      <c r="J47" s="312" t="e">
        <f t="shared" si="0"/>
        <v>#NUM!</v>
      </c>
    </row>
    <row r="48" spans="1:10" x14ac:dyDescent="0.25">
      <c r="A48" s="84">
        <v>3</v>
      </c>
      <c r="B48" s="151" t="s">
        <v>267</v>
      </c>
      <c r="C48" s="151">
        <v>2228</v>
      </c>
      <c r="D48" s="27">
        <v>202</v>
      </c>
      <c r="E48" s="63"/>
      <c r="F48" s="87"/>
      <c r="G48" s="27"/>
      <c r="H48" s="63"/>
      <c r="I48" s="27"/>
      <c r="J48" s="312" t="e">
        <f t="shared" si="0"/>
        <v>#NUM!</v>
      </c>
    </row>
    <row r="49" spans="1:10" x14ac:dyDescent="0.25">
      <c r="A49" s="84">
        <v>4</v>
      </c>
      <c r="B49" s="151" t="s">
        <v>268</v>
      </c>
      <c r="C49" s="151">
        <v>3188</v>
      </c>
      <c r="D49" s="27">
        <v>178</v>
      </c>
      <c r="E49" s="63"/>
      <c r="F49" s="87"/>
      <c r="G49" s="27"/>
      <c r="H49" s="63"/>
      <c r="I49" s="27"/>
      <c r="J49" s="312" t="e">
        <f t="shared" si="0"/>
        <v>#NUM!</v>
      </c>
    </row>
    <row r="50" spans="1:10" x14ac:dyDescent="0.25">
      <c r="A50" s="84">
        <v>5</v>
      </c>
      <c r="B50" s="151" t="s">
        <v>510</v>
      </c>
      <c r="C50" s="151">
        <v>6949</v>
      </c>
      <c r="D50" s="63"/>
      <c r="E50" s="63"/>
      <c r="F50" s="27">
        <v>102</v>
      </c>
      <c r="G50" s="27"/>
      <c r="H50" s="63"/>
      <c r="I50" s="27"/>
      <c r="J50" s="63" t="e">
        <f t="shared" ref="J50:J52" si="1">LARGE(D50:H50,1)+LARGE(D50:H50,2)+LARGE(D50:H50,3)</f>
        <v>#NUM!</v>
      </c>
    </row>
    <row r="51" spans="1:10" x14ac:dyDescent="0.25">
      <c r="A51" s="84">
        <v>6</v>
      </c>
      <c r="B51" s="151" t="s">
        <v>509</v>
      </c>
      <c r="C51" s="151">
        <v>2506</v>
      </c>
      <c r="D51" s="63"/>
      <c r="E51" s="63"/>
      <c r="F51" s="27">
        <v>269</v>
      </c>
      <c r="G51" s="27"/>
      <c r="H51" s="63"/>
      <c r="I51" s="27"/>
      <c r="J51" s="63" t="e">
        <f t="shared" si="1"/>
        <v>#NUM!</v>
      </c>
    </row>
    <row r="52" spans="1:10" x14ac:dyDescent="0.25">
      <c r="A52" s="84">
        <v>7</v>
      </c>
      <c r="B52" s="151" t="s">
        <v>511</v>
      </c>
      <c r="C52" s="151">
        <v>2247</v>
      </c>
      <c r="D52" s="63"/>
      <c r="E52" s="63"/>
      <c r="F52" s="63"/>
      <c r="G52" s="27"/>
      <c r="H52" s="63"/>
      <c r="I52" s="27">
        <v>289</v>
      </c>
      <c r="J52" s="63" t="e">
        <f t="shared" si="1"/>
        <v>#NUM!</v>
      </c>
    </row>
  </sheetData>
  <sortState xmlns:xlrd2="http://schemas.microsoft.com/office/spreadsheetml/2017/richdata2" ref="A12:J16">
    <sortCondition descending="1" ref="J12:J16"/>
  </sortState>
  <mergeCells count="5">
    <mergeCell ref="A1:B3"/>
    <mergeCell ref="D1:K7"/>
    <mergeCell ref="A4:B4"/>
    <mergeCell ref="A5:B5"/>
    <mergeCell ref="A6:B7"/>
  </mergeCells>
  <pageMargins left="0.7" right="0.7" top="0.75" bottom="0.75" header="0.3" footer="0.3"/>
  <pageSetup paperSize="9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990099"/>
    <pageSetUpPr fitToPage="1"/>
  </sheetPr>
  <dimension ref="A1:V149"/>
  <sheetViews>
    <sheetView topLeftCell="A97" zoomScaleNormal="100" workbookViewId="0">
      <selection activeCell="C97" sqref="C1:C1048576"/>
    </sheetView>
  </sheetViews>
  <sheetFormatPr baseColWidth="10" defaultRowHeight="15" x14ac:dyDescent="0.25"/>
  <cols>
    <col min="1" max="1" width="6.85546875" customWidth="1"/>
    <col min="2" max="2" width="51.85546875" customWidth="1"/>
    <col min="3" max="3" width="13.85546875" hidden="1" customWidth="1"/>
    <col min="4" max="19" width="10.140625" customWidth="1"/>
    <col min="20" max="20" width="11.5703125" style="7" customWidth="1"/>
    <col min="249" max="249" width="5.7109375" bestFit="1" customWidth="1"/>
    <col min="250" max="250" width="37.28515625" bestFit="1" customWidth="1"/>
    <col min="251" max="269" width="8" customWidth="1"/>
    <col min="270" max="270" width="8.5703125" customWidth="1"/>
    <col min="271" max="274" width="8" customWidth="1"/>
    <col min="275" max="275" width="7.28515625" customWidth="1"/>
    <col min="276" max="276" width="10.7109375" customWidth="1"/>
    <col min="505" max="505" width="5.7109375" bestFit="1" customWidth="1"/>
    <col min="506" max="506" width="37.28515625" bestFit="1" customWidth="1"/>
    <col min="507" max="525" width="8" customWidth="1"/>
    <col min="526" max="526" width="8.5703125" customWidth="1"/>
    <col min="527" max="530" width="8" customWidth="1"/>
    <col min="531" max="531" width="7.28515625" customWidth="1"/>
    <col min="532" max="532" width="10.7109375" customWidth="1"/>
    <col min="761" max="761" width="5.7109375" bestFit="1" customWidth="1"/>
    <col min="762" max="762" width="37.28515625" bestFit="1" customWidth="1"/>
    <col min="763" max="781" width="8" customWidth="1"/>
    <col min="782" max="782" width="8.5703125" customWidth="1"/>
    <col min="783" max="786" width="8" customWidth="1"/>
    <col min="787" max="787" width="7.28515625" customWidth="1"/>
    <col min="788" max="788" width="10.7109375" customWidth="1"/>
    <col min="1017" max="1017" width="5.7109375" bestFit="1" customWidth="1"/>
    <col min="1018" max="1018" width="37.28515625" bestFit="1" customWidth="1"/>
    <col min="1019" max="1037" width="8" customWidth="1"/>
    <col min="1038" max="1038" width="8.5703125" customWidth="1"/>
    <col min="1039" max="1042" width="8" customWidth="1"/>
    <col min="1043" max="1043" width="7.28515625" customWidth="1"/>
    <col min="1044" max="1044" width="10.7109375" customWidth="1"/>
    <col min="1273" max="1273" width="5.7109375" bestFit="1" customWidth="1"/>
    <col min="1274" max="1274" width="37.28515625" bestFit="1" customWidth="1"/>
    <col min="1275" max="1293" width="8" customWidth="1"/>
    <col min="1294" max="1294" width="8.5703125" customWidth="1"/>
    <col min="1295" max="1298" width="8" customWidth="1"/>
    <col min="1299" max="1299" width="7.28515625" customWidth="1"/>
    <col min="1300" max="1300" width="10.7109375" customWidth="1"/>
    <col min="1529" max="1529" width="5.7109375" bestFit="1" customWidth="1"/>
    <col min="1530" max="1530" width="37.28515625" bestFit="1" customWidth="1"/>
    <col min="1531" max="1549" width="8" customWidth="1"/>
    <col min="1550" max="1550" width="8.5703125" customWidth="1"/>
    <col min="1551" max="1554" width="8" customWidth="1"/>
    <col min="1555" max="1555" width="7.28515625" customWidth="1"/>
    <col min="1556" max="1556" width="10.7109375" customWidth="1"/>
    <col min="1785" max="1785" width="5.7109375" bestFit="1" customWidth="1"/>
    <col min="1786" max="1786" width="37.28515625" bestFit="1" customWidth="1"/>
    <col min="1787" max="1805" width="8" customWidth="1"/>
    <col min="1806" max="1806" width="8.5703125" customWidth="1"/>
    <col min="1807" max="1810" width="8" customWidth="1"/>
    <col min="1811" max="1811" width="7.28515625" customWidth="1"/>
    <col min="1812" max="1812" width="10.7109375" customWidth="1"/>
    <col min="2041" max="2041" width="5.7109375" bestFit="1" customWidth="1"/>
    <col min="2042" max="2042" width="37.28515625" bestFit="1" customWidth="1"/>
    <col min="2043" max="2061" width="8" customWidth="1"/>
    <col min="2062" max="2062" width="8.5703125" customWidth="1"/>
    <col min="2063" max="2066" width="8" customWidth="1"/>
    <col min="2067" max="2067" width="7.28515625" customWidth="1"/>
    <col min="2068" max="2068" width="10.7109375" customWidth="1"/>
    <col min="2297" max="2297" width="5.7109375" bestFit="1" customWidth="1"/>
    <col min="2298" max="2298" width="37.28515625" bestFit="1" customWidth="1"/>
    <col min="2299" max="2317" width="8" customWidth="1"/>
    <col min="2318" max="2318" width="8.5703125" customWidth="1"/>
    <col min="2319" max="2322" width="8" customWidth="1"/>
    <col min="2323" max="2323" width="7.28515625" customWidth="1"/>
    <col min="2324" max="2324" width="10.7109375" customWidth="1"/>
    <col min="2553" max="2553" width="5.7109375" bestFit="1" customWidth="1"/>
    <col min="2554" max="2554" width="37.28515625" bestFit="1" customWidth="1"/>
    <col min="2555" max="2573" width="8" customWidth="1"/>
    <col min="2574" max="2574" width="8.5703125" customWidth="1"/>
    <col min="2575" max="2578" width="8" customWidth="1"/>
    <col min="2579" max="2579" width="7.28515625" customWidth="1"/>
    <col min="2580" max="2580" width="10.7109375" customWidth="1"/>
    <col min="2809" max="2809" width="5.7109375" bestFit="1" customWidth="1"/>
    <col min="2810" max="2810" width="37.28515625" bestFit="1" customWidth="1"/>
    <col min="2811" max="2829" width="8" customWidth="1"/>
    <col min="2830" max="2830" width="8.5703125" customWidth="1"/>
    <col min="2831" max="2834" width="8" customWidth="1"/>
    <col min="2835" max="2835" width="7.28515625" customWidth="1"/>
    <col min="2836" max="2836" width="10.7109375" customWidth="1"/>
    <col min="3065" max="3065" width="5.7109375" bestFit="1" customWidth="1"/>
    <col min="3066" max="3066" width="37.28515625" bestFit="1" customWidth="1"/>
    <col min="3067" max="3085" width="8" customWidth="1"/>
    <col min="3086" max="3086" width="8.5703125" customWidth="1"/>
    <col min="3087" max="3090" width="8" customWidth="1"/>
    <col min="3091" max="3091" width="7.28515625" customWidth="1"/>
    <col min="3092" max="3092" width="10.7109375" customWidth="1"/>
    <col min="3321" max="3321" width="5.7109375" bestFit="1" customWidth="1"/>
    <col min="3322" max="3322" width="37.28515625" bestFit="1" customWidth="1"/>
    <col min="3323" max="3341" width="8" customWidth="1"/>
    <col min="3342" max="3342" width="8.5703125" customWidth="1"/>
    <col min="3343" max="3346" width="8" customWidth="1"/>
    <col min="3347" max="3347" width="7.28515625" customWidth="1"/>
    <col min="3348" max="3348" width="10.7109375" customWidth="1"/>
    <col min="3577" max="3577" width="5.7109375" bestFit="1" customWidth="1"/>
    <col min="3578" max="3578" width="37.28515625" bestFit="1" customWidth="1"/>
    <col min="3579" max="3597" width="8" customWidth="1"/>
    <col min="3598" max="3598" width="8.5703125" customWidth="1"/>
    <col min="3599" max="3602" width="8" customWidth="1"/>
    <col min="3603" max="3603" width="7.28515625" customWidth="1"/>
    <col min="3604" max="3604" width="10.7109375" customWidth="1"/>
    <col min="3833" max="3833" width="5.7109375" bestFit="1" customWidth="1"/>
    <col min="3834" max="3834" width="37.28515625" bestFit="1" customWidth="1"/>
    <col min="3835" max="3853" width="8" customWidth="1"/>
    <col min="3854" max="3854" width="8.5703125" customWidth="1"/>
    <col min="3855" max="3858" width="8" customWidth="1"/>
    <col min="3859" max="3859" width="7.28515625" customWidth="1"/>
    <col min="3860" max="3860" width="10.7109375" customWidth="1"/>
    <col min="4089" max="4089" width="5.7109375" bestFit="1" customWidth="1"/>
    <col min="4090" max="4090" width="37.28515625" bestFit="1" customWidth="1"/>
    <col min="4091" max="4109" width="8" customWidth="1"/>
    <col min="4110" max="4110" width="8.5703125" customWidth="1"/>
    <col min="4111" max="4114" width="8" customWidth="1"/>
    <col min="4115" max="4115" width="7.28515625" customWidth="1"/>
    <col min="4116" max="4116" width="10.7109375" customWidth="1"/>
    <col min="4345" max="4345" width="5.7109375" bestFit="1" customWidth="1"/>
    <col min="4346" max="4346" width="37.28515625" bestFit="1" customWidth="1"/>
    <col min="4347" max="4365" width="8" customWidth="1"/>
    <col min="4366" max="4366" width="8.5703125" customWidth="1"/>
    <col min="4367" max="4370" width="8" customWidth="1"/>
    <col min="4371" max="4371" width="7.28515625" customWidth="1"/>
    <col min="4372" max="4372" width="10.7109375" customWidth="1"/>
    <col min="4601" max="4601" width="5.7109375" bestFit="1" customWidth="1"/>
    <col min="4602" max="4602" width="37.28515625" bestFit="1" customWidth="1"/>
    <col min="4603" max="4621" width="8" customWidth="1"/>
    <col min="4622" max="4622" width="8.5703125" customWidth="1"/>
    <col min="4623" max="4626" width="8" customWidth="1"/>
    <col min="4627" max="4627" width="7.28515625" customWidth="1"/>
    <col min="4628" max="4628" width="10.7109375" customWidth="1"/>
    <col min="4857" max="4857" width="5.7109375" bestFit="1" customWidth="1"/>
    <col min="4858" max="4858" width="37.28515625" bestFit="1" customWidth="1"/>
    <col min="4859" max="4877" width="8" customWidth="1"/>
    <col min="4878" max="4878" width="8.5703125" customWidth="1"/>
    <col min="4879" max="4882" width="8" customWidth="1"/>
    <col min="4883" max="4883" width="7.28515625" customWidth="1"/>
    <col min="4884" max="4884" width="10.7109375" customWidth="1"/>
    <col min="5113" max="5113" width="5.7109375" bestFit="1" customWidth="1"/>
    <col min="5114" max="5114" width="37.28515625" bestFit="1" customWidth="1"/>
    <col min="5115" max="5133" width="8" customWidth="1"/>
    <col min="5134" max="5134" width="8.5703125" customWidth="1"/>
    <col min="5135" max="5138" width="8" customWidth="1"/>
    <col min="5139" max="5139" width="7.28515625" customWidth="1"/>
    <col min="5140" max="5140" width="10.7109375" customWidth="1"/>
    <col min="5369" max="5369" width="5.7109375" bestFit="1" customWidth="1"/>
    <col min="5370" max="5370" width="37.28515625" bestFit="1" customWidth="1"/>
    <col min="5371" max="5389" width="8" customWidth="1"/>
    <col min="5390" max="5390" width="8.5703125" customWidth="1"/>
    <col min="5391" max="5394" width="8" customWidth="1"/>
    <col min="5395" max="5395" width="7.28515625" customWidth="1"/>
    <col min="5396" max="5396" width="10.7109375" customWidth="1"/>
    <col min="5625" max="5625" width="5.7109375" bestFit="1" customWidth="1"/>
    <col min="5626" max="5626" width="37.28515625" bestFit="1" customWidth="1"/>
    <col min="5627" max="5645" width="8" customWidth="1"/>
    <col min="5646" max="5646" width="8.5703125" customWidth="1"/>
    <col min="5647" max="5650" width="8" customWidth="1"/>
    <col min="5651" max="5651" width="7.28515625" customWidth="1"/>
    <col min="5652" max="5652" width="10.7109375" customWidth="1"/>
    <col min="5881" max="5881" width="5.7109375" bestFit="1" customWidth="1"/>
    <col min="5882" max="5882" width="37.28515625" bestFit="1" customWidth="1"/>
    <col min="5883" max="5901" width="8" customWidth="1"/>
    <col min="5902" max="5902" width="8.5703125" customWidth="1"/>
    <col min="5903" max="5906" width="8" customWidth="1"/>
    <col min="5907" max="5907" width="7.28515625" customWidth="1"/>
    <col min="5908" max="5908" width="10.7109375" customWidth="1"/>
    <col min="6137" max="6137" width="5.7109375" bestFit="1" customWidth="1"/>
    <col min="6138" max="6138" width="37.28515625" bestFit="1" customWidth="1"/>
    <col min="6139" max="6157" width="8" customWidth="1"/>
    <col min="6158" max="6158" width="8.5703125" customWidth="1"/>
    <col min="6159" max="6162" width="8" customWidth="1"/>
    <col min="6163" max="6163" width="7.28515625" customWidth="1"/>
    <col min="6164" max="6164" width="10.7109375" customWidth="1"/>
    <col min="6393" max="6393" width="5.7109375" bestFit="1" customWidth="1"/>
    <col min="6394" max="6394" width="37.28515625" bestFit="1" customWidth="1"/>
    <col min="6395" max="6413" width="8" customWidth="1"/>
    <col min="6414" max="6414" width="8.5703125" customWidth="1"/>
    <col min="6415" max="6418" width="8" customWidth="1"/>
    <col min="6419" max="6419" width="7.28515625" customWidth="1"/>
    <col min="6420" max="6420" width="10.7109375" customWidth="1"/>
    <col min="6649" max="6649" width="5.7109375" bestFit="1" customWidth="1"/>
    <col min="6650" max="6650" width="37.28515625" bestFit="1" customWidth="1"/>
    <col min="6651" max="6669" width="8" customWidth="1"/>
    <col min="6670" max="6670" width="8.5703125" customWidth="1"/>
    <col min="6671" max="6674" width="8" customWidth="1"/>
    <col min="6675" max="6675" width="7.28515625" customWidth="1"/>
    <col min="6676" max="6676" width="10.7109375" customWidth="1"/>
    <col min="6905" max="6905" width="5.7109375" bestFit="1" customWidth="1"/>
    <col min="6906" max="6906" width="37.28515625" bestFit="1" customWidth="1"/>
    <col min="6907" max="6925" width="8" customWidth="1"/>
    <col min="6926" max="6926" width="8.5703125" customWidth="1"/>
    <col min="6927" max="6930" width="8" customWidth="1"/>
    <col min="6931" max="6931" width="7.28515625" customWidth="1"/>
    <col min="6932" max="6932" width="10.7109375" customWidth="1"/>
    <col min="7161" max="7161" width="5.7109375" bestFit="1" customWidth="1"/>
    <col min="7162" max="7162" width="37.28515625" bestFit="1" customWidth="1"/>
    <col min="7163" max="7181" width="8" customWidth="1"/>
    <col min="7182" max="7182" width="8.5703125" customWidth="1"/>
    <col min="7183" max="7186" width="8" customWidth="1"/>
    <col min="7187" max="7187" width="7.28515625" customWidth="1"/>
    <col min="7188" max="7188" width="10.7109375" customWidth="1"/>
    <col min="7417" max="7417" width="5.7109375" bestFit="1" customWidth="1"/>
    <col min="7418" max="7418" width="37.28515625" bestFit="1" customWidth="1"/>
    <col min="7419" max="7437" width="8" customWidth="1"/>
    <col min="7438" max="7438" width="8.5703125" customWidth="1"/>
    <col min="7439" max="7442" width="8" customWidth="1"/>
    <col min="7443" max="7443" width="7.28515625" customWidth="1"/>
    <col min="7444" max="7444" width="10.7109375" customWidth="1"/>
    <col min="7673" max="7673" width="5.7109375" bestFit="1" customWidth="1"/>
    <col min="7674" max="7674" width="37.28515625" bestFit="1" customWidth="1"/>
    <col min="7675" max="7693" width="8" customWidth="1"/>
    <col min="7694" max="7694" width="8.5703125" customWidth="1"/>
    <col min="7695" max="7698" width="8" customWidth="1"/>
    <col min="7699" max="7699" width="7.28515625" customWidth="1"/>
    <col min="7700" max="7700" width="10.7109375" customWidth="1"/>
    <col min="7929" max="7929" width="5.7109375" bestFit="1" customWidth="1"/>
    <col min="7930" max="7930" width="37.28515625" bestFit="1" customWidth="1"/>
    <col min="7931" max="7949" width="8" customWidth="1"/>
    <col min="7950" max="7950" width="8.5703125" customWidth="1"/>
    <col min="7951" max="7954" width="8" customWidth="1"/>
    <col min="7955" max="7955" width="7.28515625" customWidth="1"/>
    <col min="7956" max="7956" width="10.7109375" customWidth="1"/>
    <col min="8185" max="8185" width="5.7109375" bestFit="1" customWidth="1"/>
    <col min="8186" max="8186" width="37.28515625" bestFit="1" customWidth="1"/>
    <col min="8187" max="8205" width="8" customWidth="1"/>
    <col min="8206" max="8206" width="8.5703125" customWidth="1"/>
    <col min="8207" max="8210" width="8" customWidth="1"/>
    <col min="8211" max="8211" width="7.28515625" customWidth="1"/>
    <col min="8212" max="8212" width="10.7109375" customWidth="1"/>
    <col min="8441" max="8441" width="5.7109375" bestFit="1" customWidth="1"/>
    <col min="8442" max="8442" width="37.28515625" bestFit="1" customWidth="1"/>
    <col min="8443" max="8461" width="8" customWidth="1"/>
    <col min="8462" max="8462" width="8.5703125" customWidth="1"/>
    <col min="8463" max="8466" width="8" customWidth="1"/>
    <col min="8467" max="8467" width="7.28515625" customWidth="1"/>
    <col min="8468" max="8468" width="10.7109375" customWidth="1"/>
    <col min="8697" max="8697" width="5.7109375" bestFit="1" customWidth="1"/>
    <col min="8698" max="8698" width="37.28515625" bestFit="1" customWidth="1"/>
    <col min="8699" max="8717" width="8" customWidth="1"/>
    <col min="8718" max="8718" width="8.5703125" customWidth="1"/>
    <col min="8719" max="8722" width="8" customWidth="1"/>
    <col min="8723" max="8723" width="7.28515625" customWidth="1"/>
    <col min="8724" max="8724" width="10.7109375" customWidth="1"/>
    <col min="8953" max="8953" width="5.7109375" bestFit="1" customWidth="1"/>
    <col min="8954" max="8954" width="37.28515625" bestFit="1" customWidth="1"/>
    <col min="8955" max="8973" width="8" customWidth="1"/>
    <col min="8974" max="8974" width="8.5703125" customWidth="1"/>
    <col min="8975" max="8978" width="8" customWidth="1"/>
    <col min="8979" max="8979" width="7.28515625" customWidth="1"/>
    <col min="8980" max="8980" width="10.7109375" customWidth="1"/>
    <col min="9209" max="9209" width="5.7109375" bestFit="1" customWidth="1"/>
    <col min="9210" max="9210" width="37.28515625" bestFit="1" customWidth="1"/>
    <col min="9211" max="9229" width="8" customWidth="1"/>
    <col min="9230" max="9230" width="8.5703125" customWidth="1"/>
    <col min="9231" max="9234" width="8" customWidth="1"/>
    <col min="9235" max="9235" width="7.28515625" customWidth="1"/>
    <col min="9236" max="9236" width="10.7109375" customWidth="1"/>
    <col min="9465" max="9465" width="5.7109375" bestFit="1" customWidth="1"/>
    <col min="9466" max="9466" width="37.28515625" bestFit="1" customWidth="1"/>
    <col min="9467" max="9485" width="8" customWidth="1"/>
    <col min="9486" max="9486" width="8.5703125" customWidth="1"/>
    <col min="9487" max="9490" width="8" customWidth="1"/>
    <col min="9491" max="9491" width="7.28515625" customWidth="1"/>
    <col min="9492" max="9492" width="10.7109375" customWidth="1"/>
    <col min="9721" max="9721" width="5.7109375" bestFit="1" customWidth="1"/>
    <col min="9722" max="9722" width="37.28515625" bestFit="1" customWidth="1"/>
    <col min="9723" max="9741" width="8" customWidth="1"/>
    <col min="9742" max="9742" width="8.5703125" customWidth="1"/>
    <col min="9743" max="9746" width="8" customWidth="1"/>
    <col min="9747" max="9747" width="7.28515625" customWidth="1"/>
    <col min="9748" max="9748" width="10.7109375" customWidth="1"/>
    <col min="9977" max="9977" width="5.7109375" bestFit="1" customWidth="1"/>
    <col min="9978" max="9978" width="37.28515625" bestFit="1" customWidth="1"/>
    <col min="9979" max="9997" width="8" customWidth="1"/>
    <col min="9998" max="9998" width="8.5703125" customWidth="1"/>
    <col min="9999" max="10002" width="8" customWidth="1"/>
    <col min="10003" max="10003" width="7.28515625" customWidth="1"/>
    <col min="10004" max="10004" width="10.7109375" customWidth="1"/>
    <col min="10233" max="10233" width="5.7109375" bestFit="1" customWidth="1"/>
    <col min="10234" max="10234" width="37.28515625" bestFit="1" customWidth="1"/>
    <col min="10235" max="10253" width="8" customWidth="1"/>
    <col min="10254" max="10254" width="8.5703125" customWidth="1"/>
    <col min="10255" max="10258" width="8" customWidth="1"/>
    <col min="10259" max="10259" width="7.28515625" customWidth="1"/>
    <col min="10260" max="10260" width="10.7109375" customWidth="1"/>
    <col min="10489" max="10489" width="5.7109375" bestFit="1" customWidth="1"/>
    <col min="10490" max="10490" width="37.28515625" bestFit="1" customWidth="1"/>
    <col min="10491" max="10509" width="8" customWidth="1"/>
    <col min="10510" max="10510" width="8.5703125" customWidth="1"/>
    <col min="10511" max="10514" width="8" customWidth="1"/>
    <col min="10515" max="10515" width="7.28515625" customWidth="1"/>
    <col min="10516" max="10516" width="10.7109375" customWidth="1"/>
    <col min="10745" max="10745" width="5.7109375" bestFit="1" customWidth="1"/>
    <col min="10746" max="10746" width="37.28515625" bestFit="1" customWidth="1"/>
    <col min="10747" max="10765" width="8" customWidth="1"/>
    <col min="10766" max="10766" width="8.5703125" customWidth="1"/>
    <col min="10767" max="10770" width="8" customWidth="1"/>
    <col min="10771" max="10771" width="7.28515625" customWidth="1"/>
    <col min="10772" max="10772" width="10.7109375" customWidth="1"/>
    <col min="11001" max="11001" width="5.7109375" bestFit="1" customWidth="1"/>
    <col min="11002" max="11002" width="37.28515625" bestFit="1" customWidth="1"/>
    <col min="11003" max="11021" width="8" customWidth="1"/>
    <col min="11022" max="11022" width="8.5703125" customWidth="1"/>
    <col min="11023" max="11026" width="8" customWidth="1"/>
    <col min="11027" max="11027" width="7.28515625" customWidth="1"/>
    <col min="11028" max="11028" width="10.7109375" customWidth="1"/>
    <col min="11257" max="11257" width="5.7109375" bestFit="1" customWidth="1"/>
    <col min="11258" max="11258" width="37.28515625" bestFit="1" customWidth="1"/>
    <col min="11259" max="11277" width="8" customWidth="1"/>
    <col min="11278" max="11278" width="8.5703125" customWidth="1"/>
    <col min="11279" max="11282" width="8" customWidth="1"/>
    <col min="11283" max="11283" width="7.28515625" customWidth="1"/>
    <col min="11284" max="11284" width="10.7109375" customWidth="1"/>
    <col min="11513" max="11513" width="5.7109375" bestFit="1" customWidth="1"/>
    <col min="11514" max="11514" width="37.28515625" bestFit="1" customWidth="1"/>
    <col min="11515" max="11533" width="8" customWidth="1"/>
    <col min="11534" max="11534" width="8.5703125" customWidth="1"/>
    <col min="11535" max="11538" width="8" customWidth="1"/>
    <col min="11539" max="11539" width="7.28515625" customWidth="1"/>
    <col min="11540" max="11540" width="10.7109375" customWidth="1"/>
    <col min="11769" max="11769" width="5.7109375" bestFit="1" customWidth="1"/>
    <col min="11770" max="11770" width="37.28515625" bestFit="1" customWidth="1"/>
    <col min="11771" max="11789" width="8" customWidth="1"/>
    <col min="11790" max="11790" width="8.5703125" customWidth="1"/>
    <col min="11791" max="11794" width="8" customWidth="1"/>
    <col min="11795" max="11795" width="7.28515625" customWidth="1"/>
    <col min="11796" max="11796" width="10.7109375" customWidth="1"/>
    <col min="12025" max="12025" width="5.7109375" bestFit="1" customWidth="1"/>
    <col min="12026" max="12026" width="37.28515625" bestFit="1" customWidth="1"/>
    <col min="12027" max="12045" width="8" customWidth="1"/>
    <col min="12046" max="12046" width="8.5703125" customWidth="1"/>
    <col min="12047" max="12050" width="8" customWidth="1"/>
    <col min="12051" max="12051" width="7.28515625" customWidth="1"/>
    <col min="12052" max="12052" width="10.7109375" customWidth="1"/>
    <col min="12281" max="12281" width="5.7109375" bestFit="1" customWidth="1"/>
    <col min="12282" max="12282" width="37.28515625" bestFit="1" customWidth="1"/>
    <col min="12283" max="12301" width="8" customWidth="1"/>
    <col min="12302" max="12302" width="8.5703125" customWidth="1"/>
    <col min="12303" max="12306" width="8" customWidth="1"/>
    <col min="12307" max="12307" width="7.28515625" customWidth="1"/>
    <col min="12308" max="12308" width="10.7109375" customWidth="1"/>
    <col min="12537" max="12537" width="5.7109375" bestFit="1" customWidth="1"/>
    <col min="12538" max="12538" width="37.28515625" bestFit="1" customWidth="1"/>
    <col min="12539" max="12557" width="8" customWidth="1"/>
    <col min="12558" max="12558" width="8.5703125" customWidth="1"/>
    <col min="12559" max="12562" width="8" customWidth="1"/>
    <col min="12563" max="12563" width="7.28515625" customWidth="1"/>
    <col min="12564" max="12564" width="10.7109375" customWidth="1"/>
    <col min="12793" max="12793" width="5.7109375" bestFit="1" customWidth="1"/>
    <col min="12794" max="12794" width="37.28515625" bestFit="1" customWidth="1"/>
    <col min="12795" max="12813" width="8" customWidth="1"/>
    <col min="12814" max="12814" width="8.5703125" customWidth="1"/>
    <col min="12815" max="12818" width="8" customWidth="1"/>
    <col min="12819" max="12819" width="7.28515625" customWidth="1"/>
    <col min="12820" max="12820" width="10.7109375" customWidth="1"/>
    <col min="13049" max="13049" width="5.7109375" bestFit="1" customWidth="1"/>
    <col min="13050" max="13050" width="37.28515625" bestFit="1" customWidth="1"/>
    <col min="13051" max="13069" width="8" customWidth="1"/>
    <col min="13070" max="13070" width="8.5703125" customWidth="1"/>
    <col min="13071" max="13074" width="8" customWidth="1"/>
    <col min="13075" max="13075" width="7.28515625" customWidth="1"/>
    <col min="13076" max="13076" width="10.7109375" customWidth="1"/>
    <col min="13305" max="13305" width="5.7109375" bestFit="1" customWidth="1"/>
    <col min="13306" max="13306" width="37.28515625" bestFit="1" customWidth="1"/>
    <col min="13307" max="13325" width="8" customWidth="1"/>
    <col min="13326" max="13326" width="8.5703125" customWidth="1"/>
    <col min="13327" max="13330" width="8" customWidth="1"/>
    <col min="13331" max="13331" width="7.28515625" customWidth="1"/>
    <col min="13332" max="13332" width="10.7109375" customWidth="1"/>
    <col min="13561" max="13561" width="5.7109375" bestFit="1" customWidth="1"/>
    <col min="13562" max="13562" width="37.28515625" bestFit="1" customWidth="1"/>
    <col min="13563" max="13581" width="8" customWidth="1"/>
    <col min="13582" max="13582" width="8.5703125" customWidth="1"/>
    <col min="13583" max="13586" width="8" customWidth="1"/>
    <col min="13587" max="13587" width="7.28515625" customWidth="1"/>
    <col min="13588" max="13588" width="10.7109375" customWidth="1"/>
    <col min="13817" max="13817" width="5.7109375" bestFit="1" customWidth="1"/>
    <col min="13818" max="13818" width="37.28515625" bestFit="1" customWidth="1"/>
    <col min="13819" max="13837" width="8" customWidth="1"/>
    <col min="13838" max="13838" width="8.5703125" customWidth="1"/>
    <col min="13839" max="13842" width="8" customWidth="1"/>
    <col min="13843" max="13843" width="7.28515625" customWidth="1"/>
    <col min="13844" max="13844" width="10.7109375" customWidth="1"/>
    <col min="14073" max="14073" width="5.7109375" bestFit="1" customWidth="1"/>
    <col min="14074" max="14074" width="37.28515625" bestFit="1" customWidth="1"/>
    <col min="14075" max="14093" width="8" customWidth="1"/>
    <col min="14094" max="14094" width="8.5703125" customWidth="1"/>
    <col min="14095" max="14098" width="8" customWidth="1"/>
    <col min="14099" max="14099" width="7.28515625" customWidth="1"/>
    <col min="14100" max="14100" width="10.7109375" customWidth="1"/>
    <col min="14329" max="14329" width="5.7109375" bestFit="1" customWidth="1"/>
    <col min="14330" max="14330" width="37.28515625" bestFit="1" customWidth="1"/>
    <col min="14331" max="14349" width="8" customWidth="1"/>
    <col min="14350" max="14350" width="8.5703125" customWidth="1"/>
    <col min="14351" max="14354" width="8" customWidth="1"/>
    <col min="14355" max="14355" width="7.28515625" customWidth="1"/>
    <col min="14356" max="14356" width="10.7109375" customWidth="1"/>
    <col min="14585" max="14585" width="5.7109375" bestFit="1" customWidth="1"/>
    <col min="14586" max="14586" width="37.28515625" bestFit="1" customWidth="1"/>
    <col min="14587" max="14605" width="8" customWidth="1"/>
    <col min="14606" max="14606" width="8.5703125" customWidth="1"/>
    <col min="14607" max="14610" width="8" customWidth="1"/>
    <col min="14611" max="14611" width="7.28515625" customWidth="1"/>
    <col min="14612" max="14612" width="10.7109375" customWidth="1"/>
    <col min="14841" max="14841" width="5.7109375" bestFit="1" customWidth="1"/>
    <col min="14842" max="14842" width="37.28515625" bestFit="1" customWidth="1"/>
    <col min="14843" max="14861" width="8" customWidth="1"/>
    <col min="14862" max="14862" width="8.5703125" customWidth="1"/>
    <col min="14863" max="14866" width="8" customWidth="1"/>
    <col min="14867" max="14867" width="7.28515625" customWidth="1"/>
    <col min="14868" max="14868" width="10.7109375" customWidth="1"/>
    <col min="15097" max="15097" width="5.7109375" bestFit="1" customWidth="1"/>
    <col min="15098" max="15098" width="37.28515625" bestFit="1" customWidth="1"/>
    <col min="15099" max="15117" width="8" customWidth="1"/>
    <col min="15118" max="15118" width="8.5703125" customWidth="1"/>
    <col min="15119" max="15122" width="8" customWidth="1"/>
    <col min="15123" max="15123" width="7.28515625" customWidth="1"/>
    <col min="15124" max="15124" width="10.7109375" customWidth="1"/>
    <col min="15353" max="15353" width="5.7109375" bestFit="1" customWidth="1"/>
    <col min="15354" max="15354" width="37.28515625" bestFit="1" customWidth="1"/>
    <col min="15355" max="15373" width="8" customWidth="1"/>
    <col min="15374" max="15374" width="8.5703125" customWidth="1"/>
    <col min="15375" max="15378" width="8" customWidth="1"/>
    <col min="15379" max="15379" width="7.28515625" customWidth="1"/>
    <col min="15380" max="15380" width="10.7109375" customWidth="1"/>
    <col min="15609" max="15609" width="5.7109375" bestFit="1" customWidth="1"/>
    <col min="15610" max="15610" width="37.28515625" bestFit="1" customWidth="1"/>
    <col min="15611" max="15629" width="8" customWidth="1"/>
    <col min="15630" max="15630" width="8.5703125" customWidth="1"/>
    <col min="15631" max="15634" width="8" customWidth="1"/>
    <col min="15635" max="15635" width="7.28515625" customWidth="1"/>
    <col min="15636" max="15636" width="10.7109375" customWidth="1"/>
    <col min="15865" max="15865" width="5.7109375" bestFit="1" customWidth="1"/>
    <col min="15866" max="15866" width="37.28515625" bestFit="1" customWidth="1"/>
    <col min="15867" max="15885" width="8" customWidth="1"/>
    <col min="15886" max="15886" width="8.5703125" customWidth="1"/>
    <col min="15887" max="15890" width="8" customWidth="1"/>
    <col min="15891" max="15891" width="7.28515625" customWidth="1"/>
    <col min="15892" max="15892" width="10.7109375" customWidth="1"/>
    <col min="16121" max="16121" width="5.7109375" bestFit="1" customWidth="1"/>
    <col min="16122" max="16122" width="37.28515625" bestFit="1" customWidth="1"/>
    <col min="16123" max="16141" width="8" customWidth="1"/>
    <col min="16142" max="16142" width="8.5703125" customWidth="1"/>
    <col min="16143" max="16146" width="8" customWidth="1"/>
    <col min="16147" max="16147" width="7.28515625" customWidth="1"/>
    <col min="16148" max="16148" width="10.7109375" customWidth="1"/>
  </cols>
  <sheetData>
    <row r="1" spans="1:20" ht="15" customHeight="1" x14ac:dyDescent="0.25">
      <c r="A1" s="750" t="s">
        <v>68</v>
      </c>
      <c r="B1" s="750"/>
      <c r="C1" s="365"/>
      <c r="D1" s="745"/>
      <c r="E1" s="745"/>
      <c r="F1" s="745"/>
      <c r="G1" s="745"/>
      <c r="H1" s="745"/>
      <c r="I1" s="745"/>
      <c r="J1" s="745"/>
      <c r="M1" s="197"/>
    </row>
    <row r="2" spans="1:20" ht="21" customHeight="1" x14ac:dyDescent="0.25">
      <c r="A2" s="750"/>
      <c r="B2" s="750"/>
      <c r="C2" s="365"/>
      <c r="D2" s="745"/>
      <c r="E2" s="745"/>
      <c r="F2" s="745"/>
      <c r="G2" s="745"/>
      <c r="H2" s="745"/>
      <c r="I2" s="745"/>
      <c r="J2" s="745"/>
    </row>
    <row r="3" spans="1:20" ht="12" customHeight="1" x14ac:dyDescent="0.4">
      <c r="A3" s="750"/>
      <c r="B3" s="750"/>
      <c r="C3" s="365"/>
      <c r="D3" s="745"/>
      <c r="E3" s="745"/>
      <c r="F3" s="745"/>
      <c r="G3" s="745"/>
      <c r="H3" s="745"/>
      <c r="I3" s="745"/>
      <c r="J3" s="745"/>
      <c r="K3" s="16"/>
      <c r="L3" s="16"/>
      <c r="M3" s="16"/>
      <c r="N3" s="16"/>
      <c r="O3" s="16"/>
      <c r="P3" s="16"/>
      <c r="Q3" s="16"/>
      <c r="R3" s="16"/>
      <c r="S3" s="16"/>
      <c r="T3" s="15"/>
    </row>
    <row r="4" spans="1:20" ht="26.25" x14ac:dyDescent="0.25">
      <c r="A4" s="751" t="s">
        <v>64</v>
      </c>
      <c r="B4" s="751"/>
      <c r="C4" s="366"/>
      <c r="D4" s="745"/>
      <c r="E4" s="745"/>
      <c r="F4" s="745"/>
      <c r="G4" s="745"/>
      <c r="H4" s="745"/>
      <c r="I4" s="745"/>
      <c r="J4" s="745"/>
      <c r="K4" s="172"/>
      <c r="L4" s="173"/>
      <c r="M4" s="173"/>
      <c r="N4" s="173"/>
      <c r="O4" s="173"/>
      <c r="P4" s="173"/>
      <c r="Q4" s="173"/>
      <c r="R4" s="173"/>
      <c r="S4" s="173"/>
      <c r="T4" s="173"/>
    </row>
    <row r="5" spans="1:20" s="5" customFormat="1" ht="15" customHeight="1" x14ac:dyDescent="0.25">
      <c r="A5" s="752" t="s">
        <v>50</v>
      </c>
      <c r="B5" s="752"/>
      <c r="C5" s="367"/>
      <c r="D5" s="745"/>
      <c r="E5" s="745"/>
      <c r="F5" s="745"/>
      <c r="G5" s="745"/>
      <c r="H5" s="745"/>
      <c r="I5" s="745"/>
      <c r="J5" s="745"/>
    </row>
    <row r="6" spans="1:20" s="5" customFormat="1" ht="15" customHeight="1" x14ac:dyDescent="0.2">
      <c r="A6" s="753" t="s">
        <v>51</v>
      </c>
      <c r="B6" s="753"/>
      <c r="C6" s="352"/>
      <c r="D6" s="745"/>
      <c r="E6" s="745"/>
      <c r="F6" s="745"/>
      <c r="G6" s="745"/>
      <c r="H6" s="745"/>
      <c r="I6" s="745"/>
      <c r="J6" s="745"/>
    </row>
    <row r="7" spans="1:20" s="5" customFormat="1" ht="15" customHeight="1" x14ac:dyDescent="0.2">
      <c r="A7" s="754"/>
      <c r="B7" s="754"/>
      <c r="C7" s="374"/>
      <c r="D7" s="746"/>
      <c r="E7" s="746"/>
      <c r="F7" s="746"/>
      <c r="G7" s="746"/>
      <c r="H7" s="746"/>
      <c r="I7" s="746"/>
      <c r="J7" s="746"/>
    </row>
    <row r="8" spans="1:20" s="5" customFormat="1" ht="17.100000000000001" customHeight="1" thickBot="1" x14ac:dyDescent="0.3">
      <c r="A8" s="758" t="s">
        <v>19</v>
      </c>
      <c r="B8" s="759"/>
      <c r="C8" s="387"/>
      <c r="D8" s="44"/>
      <c r="E8" s="14"/>
      <c r="F8" s="14"/>
      <c r="G8" s="14"/>
      <c r="H8" s="13"/>
      <c r="I8" s="14"/>
      <c r="J8" s="14"/>
    </row>
    <row r="9" spans="1:20" s="5" customFormat="1" ht="15" customHeight="1" thickBot="1" x14ac:dyDescent="0.25">
      <c r="A9" s="438" t="s">
        <v>3</v>
      </c>
      <c r="B9" s="438" t="s">
        <v>4</v>
      </c>
      <c r="C9" s="438" t="s">
        <v>406</v>
      </c>
      <c r="D9" s="397">
        <v>45305</v>
      </c>
      <c r="E9" s="397">
        <v>45312</v>
      </c>
      <c r="F9" s="397">
        <v>45347</v>
      </c>
      <c r="G9" s="397">
        <v>45375</v>
      </c>
      <c r="H9" s="397">
        <v>45396</v>
      </c>
      <c r="I9" s="397">
        <v>45423</v>
      </c>
      <c r="J9" s="397">
        <v>45459</v>
      </c>
      <c r="K9" s="397">
        <v>45493</v>
      </c>
      <c r="L9" s="397">
        <v>45557</v>
      </c>
      <c r="M9" s="397">
        <v>45578</v>
      </c>
      <c r="N9" s="397">
        <v>45581</v>
      </c>
      <c r="O9" s="397">
        <v>45585</v>
      </c>
      <c r="P9" s="397">
        <v>45592</v>
      </c>
      <c r="Q9" s="397">
        <v>45599</v>
      </c>
      <c r="R9" s="397">
        <v>45602</v>
      </c>
      <c r="S9" s="397">
        <v>45627</v>
      </c>
      <c r="T9" s="437" t="s">
        <v>2</v>
      </c>
    </row>
    <row r="10" spans="1:20" s="5" customFormat="1" ht="15" customHeight="1" thickBot="1" x14ac:dyDescent="0.25">
      <c r="A10" s="531">
        <v>3</v>
      </c>
      <c r="B10" s="431" t="s">
        <v>24</v>
      </c>
      <c r="C10" s="432">
        <v>1929</v>
      </c>
      <c r="D10" s="433">
        <v>558</v>
      </c>
      <c r="E10" s="433"/>
      <c r="F10" s="433"/>
      <c r="G10" s="447"/>
      <c r="H10" s="447"/>
      <c r="I10" s="447"/>
      <c r="J10" s="447"/>
      <c r="K10" s="433"/>
      <c r="L10" s="433"/>
      <c r="M10" s="444">
        <v>570</v>
      </c>
      <c r="N10" s="444"/>
      <c r="O10" s="444">
        <v>564</v>
      </c>
      <c r="P10" s="444"/>
      <c r="Q10" s="444"/>
      <c r="R10" s="444">
        <v>568</v>
      </c>
      <c r="S10" s="444">
        <v>563</v>
      </c>
      <c r="T10" s="734">
        <f t="shared" ref="T10:T29" si="0">(LARGE(D10:S10,1)+LARGE(D10:S10,2)+LARGE(D10:S10,3))</f>
        <v>1702</v>
      </c>
    </row>
    <row r="11" spans="1:20" s="5" customFormat="1" ht="15" customHeight="1" thickBot="1" x14ac:dyDescent="0.25">
      <c r="A11" s="576">
        <v>1</v>
      </c>
      <c r="B11" s="485" t="s">
        <v>40</v>
      </c>
      <c r="C11" s="151">
        <v>2157</v>
      </c>
      <c r="D11" s="180">
        <v>545</v>
      </c>
      <c r="E11" s="487"/>
      <c r="F11" s="487"/>
      <c r="G11" s="487">
        <v>558</v>
      </c>
      <c r="H11" s="487">
        <v>544</v>
      </c>
      <c r="I11" s="487"/>
      <c r="J11" s="487">
        <v>562</v>
      </c>
      <c r="K11" s="487"/>
      <c r="L11" s="487">
        <v>532</v>
      </c>
      <c r="M11" s="488"/>
      <c r="N11" s="488"/>
      <c r="O11" s="488">
        <v>543</v>
      </c>
      <c r="P11" s="488"/>
      <c r="Q11" s="488"/>
      <c r="R11" s="488"/>
      <c r="S11" s="488">
        <v>548</v>
      </c>
      <c r="T11" s="734">
        <f t="shared" si="0"/>
        <v>1668</v>
      </c>
    </row>
    <row r="12" spans="1:20" s="5" customFormat="1" ht="15" customHeight="1" thickBot="1" x14ac:dyDescent="0.25">
      <c r="A12" s="301">
        <v>6</v>
      </c>
      <c r="B12" s="171" t="s">
        <v>72</v>
      </c>
      <c r="C12" s="137">
        <v>1927</v>
      </c>
      <c r="D12" s="179"/>
      <c r="E12" s="79">
        <v>527</v>
      </c>
      <c r="F12" s="79"/>
      <c r="G12" s="79"/>
      <c r="H12" s="79"/>
      <c r="I12" s="163">
        <v>548</v>
      </c>
      <c r="J12" s="163"/>
      <c r="K12" s="179"/>
      <c r="L12" s="179"/>
      <c r="M12" s="194"/>
      <c r="N12" s="194"/>
      <c r="O12" s="194">
        <v>546</v>
      </c>
      <c r="P12" s="193"/>
      <c r="Q12" s="193"/>
      <c r="R12" s="193"/>
      <c r="S12" s="193"/>
      <c r="T12" s="734">
        <f t="shared" si="0"/>
        <v>1621</v>
      </c>
    </row>
    <row r="13" spans="1:20" s="5" customFormat="1" ht="15" customHeight="1" thickBot="1" x14ac:dyDescent="0.25">
      <c r="A13" s="302">
        <v>4</v>
      </c>
      <c r="B13" s="171" t="s">
        <v>41</v>
      </c>
      <c r="C13" s="137">
        <v>2151</v>
      </c>
      <c r="D13" s="179">
        <v>527</v>
      </c>
      <c r="E13" s="147"/>
      <c r="F13" s="147"/>
      <c r="G13" s="161">
        <v>531</v>
      </c>
      <c r="H13" s="161"/>
      <c r="I13" s="161"/>
      <c r="J13" s="161"/>
      <c r="K13" s="182"/>
      <c r="L13" s="182">
        <v>550</v>
      </c>
      <c r="M13" s="193">
        <v>525</v>
      </c>
      <c r="N13" s="193">
        <v>526</v>
      </c>
      <c r="O13" s="193"/>
      <c r="P13" s="193"/>
      <c r="Q13" s="193">
        <v>526</v>
      </c>
      <c r="R13" s="193">
        <v>540</v>
      </c>
      <c r="S13" s="193">
        <v>539</v>
      </c>
      <c r="T13" s="734">
        <f t="shared" si="0"/>
        <v>1629</v>
      </c>
    </row>
    <row r="14" spans="1:20" s="5" customFormat="1" ht="15" customHeight="1" thickBot="1" x14ac:dyDescent="0.25">
      <c r="A14" s="301">
        <v>7</v>
      </c>
      <c r="B14" s="171" t="s">
        <v>70</v>
      </c>
      <c r="C14" s="137">
        <v>1809</v>
      </c>
      <c r="D14" s="179"/>
      <c r="E14" s="79"/>
      <c r="F14" s="79"/>
      <c r="G14" s="79">
        <v>536</v>
      </c>
      <c r="H14" s="79"/>
      <c r="I14" s="182"/>
      <c r="J14" s="182"/>
      <c r="K14" s="182"/>
      <c r="L14" s="182"/>
      <c r="M14" s="193">
        <v>538</v>
      </c>
      <c r="N14" s="193">
        <v>527</v>
      </c>
      <c r="O14" s="193">
        <v>529</v>
      </c>
      <c r="P14" s="193"/>
      <c r="Q14" s="193"/>
      <c r="R14" s="193">
        <v>529</v>
      </c>
      <c r="S14" s="193">
        <v>531</v>
      </c>
      <c r="T14" s="734">
        <f t="shared" si="0"/>
        <v>1605</v>
      </c>
    </row>
    <row r="15" spans="1:20" s="5" customFormat="1" ht="15" customHeight="1" thickBot="1" x14ac:dyDescent="0.25">
      <c r="A15" s="302">
        <v>9</v>
      </c>
      <c r="B15" s="184" t="s">
        <v>691</v>
      </c>
      <c r="C15" s="155">
        <v>7082</v>
      </c>
      <c r="D15" s="179"/>
      <c r="E15" s="79"/>
      <c r="F15" s="79"/>
      <c r="G15" s="79"/>
      <c r="H15" s="79"/>
      <c r="I15" s="163"/>
      <c r="J15" s="163"/>
      <c r="K15" s="179"/>
      <c r="L15" s="179">
        <v>505</v>
      </c>
      <c r="M15" s="194">
        <v>495</v>
      </c>
      <c r="N15" s="194"/>
      <c r="O15" s="194"/>
      <c r="P15" s="193"/>
      <c r="Q15" s="193">
        <v>516</v>
      </c>
      <c r="R15" s="193"/>
      <c r="S15" s="193"/>
      <c r="T15" s="734">
        <f t="shared" si="0"/>
        <v>1516</v>
      </c>
    </row>
    <row r="16" spans="1:20" s="5" customFormat="1" ht="15" customHeight="1" thickBot="1" x14ac:dyDescent="0.25">
      <c r="A16" s="301">
        <v>2</v>
      </c>
      <c r="B16" s="184" t="s">
        <v>178</v>
      </c>
      <c r="C16" s="155">
        <v>4739</v>
      </c>
      <c r="D16" s="179"/>
      <c r="E16" s="147">
        <v>483</v>
      </c>
      <c r="F16" s="147"/>
      <c r="G16" s="147">
        <v>492</v>
      </c>
      <c r="H16" s="147"/>
      <c r="I16" s="161"/>
      <c r="J16" s="161"/>
      <c r="K16" s="182">
        <v>494</v>
      </c>
      <c r="L16" s="182">
        <v>477</v>
      </c>
      <c r="M16" s="193">
        <v>494</v>
      </c>
      <c r="N16" s="193"/>
      <c r="O16" s="193"/>
      <c r="P16" s="194"/>
      <c r="Q16" s="194"/>
      <c r="R16" s="194"/>
      <c r="S16" s="194">
        <v>516</v>
      </c>
      <c r="T16" s="734">
        <f t="shared" si="0"/>
        <v>1504</v>
      </c>
    </row>
    <row r="17" spans="1:20" s="5" customFormat="1" ht="15" customHeight="1" thickBot="1" x14ac:dyDescent="0.25">
      <c r="A17" s="302">
        <v>5</v>
      </c>
      <c r="B17" s="184" t="s">
        <v>130</v>
      </c>
      <c r="C17" s="155">
        <v>5709</v>
      </c>
      <c r="D17" s="186"/>
      <c r="E17" s="182">
        <v>529</v>
      </c>
      <c r="F17" s="182"/>
      <c r="G17" s="182"/>
      <c r="H17" s="182"/>
      <c r="I17" s="147"/>
      <c r="J17" s="147"/>
      <c r="K17" s="182"/>
      <c r="L17" s="182"/>
      <c r="M17" s="193"/>
      <c r="N17" s="193"/>
      <c r="O17" s="193"/>
      <c r="P17" s="193"/>
      <c r="Q17" s="193"/>
      <c r="R17" s="193"/>
      <c r="S17" s="193"/>
      <c r="T17" s="734" t="e">
        <f t="shared" si="0"/>
        <v>#NUM!</v>
      </c>
    </row>
    <row r="18" spans="1:20" s="5" customFormat="1" ht="15" customHeight="1" thickBot="1" x14ac:dyDescent="0.25">
      <c r="A18" s="301">
        <v>8</v>
      </c>
      <c r="B18" s="155" t="s">
        <v>230</v>
      </c>
      <c r="C18" s="155">
        <v>6610</v>
      </c>
      <c r="D18" s="189"/>
      <c r="E18" s="79"/>
      <c r="F18" s="79"/>
      <c r="G18" s="79"/>
      <c r="H18" s="79"/>
      <c r="I18" s="79"/>
      <c r="J18" s="163"/>
      <c r="K18" s="179"/>
      <c r="L18" s="179">
        <v>528</v>
      </c>
      <c r="M18" s="194"/>
      <c r="N18" s="194"/>
      <c r="O18" s="194">
        <v>525</v>
      </c>
      <c r="P18" s="193"/>
      <c r="Q18" s="193"/>
      <c r="R18" s="193">
        <v>507</v>
      </c>
      <c r="S18" s="193"/>
      <c r="T18" s="734">
        <f t="shared" si="0"/>
        <v>1560</v>
      </c>
    </row>
    <row r="19" spans="1:20" s="5" customFormat="1" ht="15" customHeight="1" thickBot="1" x14ac:dyDescent="0.25">
      <c r="A19" s="302">
        <v>10</v>
      </c>
      <c r="B19" s="171" t="s">
        <v>182</v>
      </c>
      <c r="C19" s="137">
        <v>1672</v>
      </c>
      <c r="D19" s="179"/>
      <c r="E19" s="79"/>
      <c r="F19" s="79"/>
      <c r="G19" s="79"/>
      <c r="H19" s="79"/>
      <c r="I19" s="163"/>
      <c r="J19" s="163"/>
      <c r="K19" s="179"/>
      <c r="L19" s="179">
        <v>450</v>
      </c>
      <c r="M19" s="194"/>
      <c r="N19" s="194"/>
      <c r="O19" s="194"/>
      <c r="P19" s="194"/>
      <c r="Q19" s="194"/>
      <c r="R19" s="194"/>
      <c r="S19" s="194">
        <v>475</v>
      </c>
      <c r="T19" s="734" t="e">
        <f t="shared" si="0"/>
        <v>#NUM!</v>
      </c>
    </row>
    <row r="20" spans="1:20" s="5" customFormat="1" ht="15" customHeight="1" thickBot="1" x14ac:dyDescent="0.25">
      <c r="A20" s="301">
        <v>11</v>
      </c>
      <c r="B20" s="171" t="s">
        <v>580</v>
      </c>
      <c r="C20" s="137">
        <v>2590</v>
      </c>
      <c r="D20" s="179"/>
      <c r="E20" s="79"/>
      <c r="F20" s="79"/>
      <c r="G20" s="79"/>
      <c r="H20" s="79"/>
      <c r="I20" s="163"/>
      <c r="J20" s="163"/>
      <c r="K20" s="179"/>
      <c r="L20" s="179"/>
      <c r="M20" s="194"/>
      <c r="N20" s="194">
        <v>521</v>
      </c>
      <c r="O20" s="194"/>
      <c r="P20" s="194"/>
      <c r="Q20" s="194"/>
      <c r="R20" s="194"/>
      <c r="S20" s="194">
        <v>510</v>
      </c>
      <c r="T20" s="734" t="e">
        <f t="shared" si="0"/>
        <v>#NUM!</v>
      </c>
    </row>
    <row r="21" spans="1:20" s="5" customFormat="1" ht="15" customHeight="1" thickBot="1" x14ac:dyDescent="0.25">
      <c r="A21" s="302">
        <v>12</v>
      </c>
      <c r="B21" s="171" t="s">
        <v>29</v>
      </c>
      <c r="C21" s="137">
        <v>2110</v>
      </c>
      <c r="D21" s="179"/>
      <c r="E21" s="79"/>
      <c r="F21" s="79"/>
      <c r="G21" s="79"/>
      <c r="H21" s="79"/>
      <c r="I21" s="163"/>
      <c r="J21" s="163"/>
      <c r="K21" s="179"/>
      <c r="L21" s="179"/>
      <c r="M21" s="194"/>
      <c r="N21" s="194"/>
      <c r="O21" s="194">
        <v>552</v>
      </c>
      <c r="P21" s="194"/>
      <c r="Q21" s="194">
        <v>539</v>
      </c>
      <c r="R21" s="194">
        <v>548</v>
      </c>
      <c r="S21" s="194"/>
      <c r="T21" s="734">
        <f t="shared" si="0"/>
        <v>1639</v>
      </c>
    </row>
    <row r="22" spans="1:20" s="5" customFormat="1" ht="15" customHeight="1" thickBot="1" x14ac:dyDescent="0.25">
      <c r="A22" s="301">
        <v>13</v>
      </c>
      <c r="B22" s="171" t="s">
        <v>173</v>
      </c>
      <c r="C22" s="137">
        <v>2305</v>
      </c>
      <c r="D22" s="179"/>
      <c r="E22" s="79"/>
      <c r="F22" s="79"/>
      <c r="G22" s="79"/>
      <c r="H22" s="79"/>
      <c r="I22" s="179"/>
      <c r="J22" s="179"/>
      <c r="K22" s="179"/>
      <c r="L22" s="179"/>
      <c r="M22" s="194"/>
      <c r="N22" s="194"/>
      <c r="O22" s="194">
        <v>534</v>
      </c>
      <c r="P22" s="194"/>
      <c r="Q22" s="194"/>
      <c r="R22" s="194"/>
      <c r="S22" s="194"/>
      <c r="T22" s="734" t="e">
        <f t="shared" si="0"/>
        <v>#NUM!</v>
      </c>
    </row>
    <row r="23" spans="1:20" s="5" customFormat="1" ht="15" customHeight="1" thickBot="1" x14ac:dyDescent="0.25">
      <c r="A23" s="302">
        <v>14</v>
      </c>
      <c r="B23" s="171" t="s">
        <v>307</v>
      </c>
      <c r="C23" s="137">
        <v>6612</v>
      </c>
      <c r="D23" s="88"/>
      <c r="E23" s="79"/>
      <c r="F23" s="79"/>
      <c r="G23" s="79"/>
      <c r="H23" s="79"/>
      <c r="I23" s="163"/>
      <c r="J23" s="163"/>
      <c r="K23" s="179"/>
      <c r="L23" s="179"/>
      <c r="M23" s="194"/>
      <c r="N23" s="194"/>
      <c r="O23" s="194">
        <v>514</v>
      </c>
      <c r="P23" s="194"/>
      <c r="Q23" s="194"/>
      <c r="R23" s="194"/>
      <c r="S23" s="194"/>
      <c r="T23" s="734" t="e">
        <f t="shared" si="0"/>
        <v>#NUM!</v>
      </c>
    </row>
    <row r="24" spans="1:20" s="5" customFormat="1" ht="15" customHeight="1" thickBot="1" x14ac:dyDescent="0.25">
      <c r="A24" s="301">
        <v>15</v>
      </c>
      <c r="B24" s="171" t="s">
        <v>384</v>
      </c>
      <c r="C24" s="137">
        <v>2348</v>
      </c>
      <c r="D24" s="179"/>
      <c r="E24" s="187"/>
      <c r="F24" s="187"/>
      <c r="G24" s="187"/>
      <c r="H24" s="187"/>
      <c r="I24" s="187"/>
      <c r="J24" s="163"/>
      <c r="K24" s="179"/>
      <c r="L24" s="179"/>
      <c r="M24" s="194"/>
      <c r="N24" s="194"/>
      <c r="O24" s="194"/>
      <c r="P24" s="194"/>
      <c r="Q24" s="194">
        <v>553</v>
      </c>
      <c r="R24" s="194"/>
      <c r="S24" s="194"/>
      <c r="T24" s="734" t="e">
        <f t="shared" si="0"/>
        <v>#NUM!</v>
      </c>
    </row>
    <row r="25" spans="1:20" s="5" customFormat="1" ht="15" customHeight="1" thickBot="1" x14ac:dyDescent="0.25">
      <c r="A25" s="302">
        <v>16</v>
      </c>
      <c r="B25" s="188" t="s">
        <v>820</v>
      </c>
      <c r="C25" s="188">
        <v>7235</v>
      </c>
      <c r="D25" s="79"/>
      <c r="E25" s="189"/>
      <c r="F25" s="189"/>
      <c r="G25" s="189"/>
      <c r="H25" s="189"/>
      <c r="I25" s="189"/>
      <c r="J25" s="163"/>
      <c r="K25" s="179"/>
      <c r="L25" s="179"/>
      <c r="M25" s="194"/>
      <c r="N25" s="194"/>
      <c r="O25" s="194"/>
      <c r="P25" s="194"/>
      <c r="Q25" s="194"/>
      <c r="R25" s="194"/>
      <c r="S25" s="194">
        <v>518</v>
      </c>
      <c r="T25" s="734" t="e">
        <f t="shared" si="0"/>
        <v>#NUM!</v>
      </c>
    </row>
    <row r="26" spans="1:20" s="5" customFormat="1" ht="15" customHeight="1" thickBot="1" x14ac:dyDescent="0.25">
      <c r="A26" s="301">
        <v>17</v>
      </c>
      <c r="B26" s="188" t="s">
        <v>821</v>
      </c>
      <c r="C26" s="188">
        <v>7237</v>
      </c>
      <c r="D26" s="79"/>
      <c r="E26" s="189"/>
      <c r="F26" s="189"/>
      <c r="G26" s="189"/>
      <c r="H26" s="189"/>
      <c r="I26" s="189"/>
      <c r="J26" s="163"/>
      <c r="K26" s="179"/>
      <c r="L26" s="179"/>
      <c r="M26" s="194"/>
      <c r="N26" s="194"/>
      <c r="O26" s="194"/>
      <c r="P26" s="194"/>
      <c r="Q26" s="194"/>
      <c r="R26" s="194"/>
      <c r="S26" s="194">
        <v>467</v>
      </c>
      <c r="T26" s="734" t="e">
        <f t="shared" si="0"/>
        <v>#NUM!</v>
      </c>
    </row>
    <row r="27" spans="1:20" s="5" customFormat="1" ht="15" customHeight="1" thickBot="1" x14ac:dyDescent="0.25">
      <c r="A27" s="302">
        <v>18</v>
      </c>
      <c r="B27" s="171"/>
      <c r="C27" s="171"/>
      <c r="D27" s="179"/>
      <c r="E27" s="186"/>
      <c r="F27" s="186"/>
      <c r="G27" s="186"/>
      <c r="H27" s="186"/>
      <c r="I27" s="186"/>
      <c r="J27" s="163"/>
      <c r="K27" s="179"/>
      <c r="L27" s="179"/>
      <c r="M27" s="194"/>
      <c r="N27" s="194"/>
      <c r="O27" s="194"/>
      <c r="P27" s="194"/>
      <c r="Q27" s="194"/>
      <c r="R27" s="194"/>
      <c r="S27" s="194"/>
      <c r="T27" s="734" t="e">
        <f t="shared" si="0"/>
        <v>#NUM!</v>
      </c>
    </row>
    <row r="28" spans="1:20" s="5" customFormat="1" ht="15" customHeight="1" thickBot="1" x14ac:dyDescent="0.25">
      <c r="A28" s="301">
        <v>19</v>
      </c>
      <c r="B28" s="171"/>
      <c r="C28" s="171"/>
      <c r="D28" s="179"/>
      <c r="E28" s="289"/>
      <c r="F28" s="289"/>
      <c r="G28" s="289"/>
      <c r="H28" s="289"/>
      <c r="I28" s="202"/>
      <c r="J28" s="161"/>
      <c r="K28" s="182"/>
      <c r="L28" s="182"/>
      <c r="M28" s="193"/>
      <c r="N28" s="193"/>
      <c r="O28" s="193"/>
      <c r="P28" s="194"/>
      <c r="Q28" s="194"/>
      <c r="R28" s="194"/>
      <c r="S28" s="194"/>
      <c r="T28" s="734" t="e">
        <f t="shared" si="0"/>
        <v>#NUM!</v>
      </c>
    </row>
    <row r="29" spans="1:20" ht="15" customHeight="1" thickBot="1" x14ac:dyDescent="0.3">
      <c r="A29" s="303">
        <v>20</v>
      </c>
      <c r="B29" s="215"/>
      <c r="C29" s="215"/>
      <c r="D29" s="439"/>
      <c r="E29" s="439"/>
      <c r="F29" s="439"/>
      <c r="G29" s="439"/>
      <c r="H29" s="439"/>
      <c r="I29" s="439"/>
      <c r="J29" s="204"/>
      <c r="K29" s="440"/>
      <c r="L29" s="440"/>
      <c r="M29" s="441"/>
      <c r="N29" s="441"/>
      <c r="O29" s="441"/>
      <c r="P29" s="442"/>
      <c r="Q29" s="442"/>
      <c r="R29" s="442"/>
      <c r="S29" s="442"/>
      <c r="T29" s="734" t="e">
        <f t="shared" si="0"/>
        <v>#NUM!</v>
      </c>
    </row>
    <row r="30" spans="1:20" ht="15" customHeight="1" x14ac:dyDescent="0.25">
      <c r="A30" s="361"/>
      <c r="B30" s="300"/>
      <c r="C30" s="300"/>
      <c r="D30" s="47"/>
      <c r="E30" s="47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356"/>
    </row>
    <row r="31" spans="1:20" s="5" customFormat="1" ht="15" customHeight="1" thickBot="1" x14ac:dyDescent="0.25">
      <c r="A31" s="760" t="s">
        <v>175</v>
      </c>
      <c r="B31" s="761"/>
      <c r="C31" s="577"/>
      <c r="D31" s="44"/>
      <c r="E31" s="14"/>
      <c r="F31" s="14"/>
      <c r="G31" s="14"/>
      <c r="H31" s="578"/>
      <c r="I31" s="14"/>
      <c r="J31" s="14"/>
      <c r="K31" s="210"/>
      <c r="L31" s="210"/>
      <c r="M31" s="210"/>
      <c r="N31" s="210"/>
      <c r="O31" s="210"/>
      <c r="P31" s="210"/>
      <c r="Q31" s="210"/>
      <c r="R31" s="210"/>
      <c r="S31" s="210"/>
      <c r="T31" s="210"/>
    </row>
    <row r="32" spans="1:20" s="5" customFormat="1" ht="15" customHeight="1" thickBot="1" x14ac:dyDescent="0.25">
      <c r="A32" s="195" t="s">
        <v>3</v>
      </c>
      <c r="B32" s="195" t="s">
        <v>4</v>
      </c>
      <c r="C32" s="195" t="s">
        <v>406</v>
      </c>
      <c r="D32" s="196">
        <v>45305</v>
      </c>
      <c r="E32" s="196">
        <v>45312</v>
      </c>
      <c r="F32" s="196">
        <v>45347</v>
      </c>
      <c r="G32" s="196">
        <v>45375</v>
      </c>
      <c r="H32" s="196">
        <v>45396</v>
      </c>
      <c r="I32" s="196">
        <v>45423</v>
      </c>
      <c r="J32" s="196">
        <v>45459</v>
      </c>
      <c r="K32" s="397">
        <v>45493</v>
      </c>
      <c r="L32" s="196">
        <v>45557</v>
      </c>
      <c r="M32" s="196">
        <v>45578</v>
      </c>
      <c r="N32" s="196">
        <v>45581</v>
      </c>
      <c r="O32" s="196">
        <v>45586</v>
      </c>
      <c r="P32" s="196">
        <v>45592</v>
      </c>
      <c r="Q32" s="196">
        <v>45599</v>
      </c>
      <c r="R32" s="196">
        <v>45602</v>
      </c>
      <c r="S32" s="196"/>
      <c r="T32" s="437" t="s">
        <v>2</v>
      </c>
    </row>
    <row r="33" spans="1:20" s="5" customFormat="1" ht="15" customHeight="1" x14ac:dyDescent="0.2">
      <c r="A33" s="579">
        <v>1</v>
      </c>
      <c r="B33" s="431" t="s">
        <v>129</v>
      </c>
      <c r="C33" s="432">
        <v>1793</v>
      </c>
      <c r="D33" s="433"/>
      <c r="E33" s="443">
        <v>534</v>
      </c>
      <c r="F33" s="443"/>
      <c r="G33" s="443">
        <v>518</v>
      </c>
      <c r="H33" s="443"/>
      <c r="I33" s="292">
        <v>504</v>
      </c>
      <c r="J33" s="292">
        <v>528</v>
      </c>
      <c r="K33" s="434"/>
      <c r="L33" s="434">
        <v>525</v>
      </c>
      <c r="M33" s="436"/>
      <c r="N33" s="436"/>
      <c r="O33" s="436"/>
      <c r="P33" s="444"/>
      <c r="Q33" s="444"/>
      <c r="R33" s="444"/>
      <c r="S33" s="444"/>
      <c r="T33" s="743">
        <f t="shared" ref="T33:T50" si="1">(LARGE(D33:S33,1)+LARGE(D33:S33,2)+LARGE(D33:S33,3))</f>
        <v>1587</v>
      </c>
    </row>
    <row r="34" spans="1:20" s="5" customFormat="1" ht="15" customHeight="1" x14ac:dyDescent="0.2">
      <c r="A34" s="301">
        <v>3</v>
      </c>
      <c r="B34" s="171" t="s">
        <v>131</v>
      </c>
      <c r="C34" s="151">
        <v>2514</v>
      </c>
      <c r="D34" s="180"/>
      <c r="E34" s="430">
        <v>525</v>
      </c>
      <c r="F34" s="430">
        <v>527</v>
      </c>
      <c r="G34" s="430"/>
      <c r="H34" s="430"/>
      <c r="I34" s="487">
        <v>492</v>
      </c>
      <c r="J34" s="487"/>
      <c r="K34" s="487"/>
      <c r="L34" s="487"/>
      <c r="M34" s="488">
        <v>512</v>
      </c>
      <c r="N34" s="488">
        <v>520</v>
      </c>
      <c r="O34" s="488"/>
      <c r="P34" s="488"/>
      <c r="Q34" s="488">
        <v>528</v>
      </c>
      <c r="R34" s="488">
        <v>509</v>
      </c>
      <c r="S34" s="488"/>
      <c r="T34" s="743">
        <f t="shared" si="1"/>
        <v>1580</v>
      </c>
    </row>
    <row r="35" spans="1:20" s="5" customFormat="1" ht="15" customHeight="1" x14ac:dyDescent="0.2">
      <c r="A35" s="301">
        <v>2</v>
      </c>
      <c r="B35" s="171" t="s">
        <v>43</v>
      </c>
      <c r="C35" s="137">
        <v>2007</v>
      </c>
      <c r="D35" s="179">
        <v>521</v>
      </c>
      <c r="E35" s="179">
        <v>516</v>
      </c>
      <c r="F35" s="179">
        <v>507</v>
      </c>
      <c r="G35" s="163">
        <v>528</v>
      </c>
      <c r="H35" s="163">
        <v>504</v>
      </c>
      <c r="I35" s="163"/>
      <c r="J35" s="163"/>
      <c r="K35" s="179">
        <v>499</v>
      </c>
      <c r="L35" s="179">
        <v>499</v>
      </c>
      <c r="M35" s="194"/>
      <c r="N35" s="194"/>
      <c r="O35" s="194">
        <v>497</v>
      </c>
      <c r="P35" s="194"/>
      <c r="Q35" s="194"/>
      <c r="R35" s="194"/>
      <c r="S35" s="194"/>
      <c r="T35" s="743">
        <f t="shared" si="1"/>
        <v>1565</v>
      </c>
    </row>
    <row r="36" spans="1:20" s="5" customFormat="1" ht="15" customHeight="1" x14ac:dyDescent="0.2">
      <c r="A36" s="302">
        <v>4</v>
      </c>
      <c r="B36" s="171" t="s">
        <v>26</v>
      </c>
      <c r="C36" s="137">
        <v>2518</v>
      </c>
      <c r="D36" s="179">
        <v>501</v>
      </c>
      <c r="E36" s="182">
        <v>505</v>
      </c>
      <c r="F36" s="182"/>
      <c r="G36" s="182">
        <v>504</v>
      </c>
      <c r="H36" s="182">
        <v>518</v>
      </c>
      <c r="I36" s="182"/>
      <c r="J36" s="182"/>
      <c r="K36" s="182"/>
      <c r="L36" s="182"/>
      <c r="M36" s="193"/>
      <c r="N36" s="193"/>
      <c r="O36" s="193">
        <v>486</v>
      </c>
      <c r="P36" s="193"/>
      <c r="Q36" s="193">
        <v>516</v>
      </c>
      <c r="R36" s="193">
        <v>479</v>
      </c>
      <c r="S36" s="193">
        <v>506</v>
      </c>
      <c r="T36" s="743">
        <f t="shared" si="1"/>
        <v>1540</v>
      </c>
    </row>
    <row r="37" spans="1:20" s="5" customFormat="1" ht="15" customHeight="1" x14ac:dyDescent="0.2">
      <c r="A37" s="301">
        <v>14</v>
      </c>
      <c r="B37" s="171" t="s">
        <v>557</v>
      </c>
      <c r="C37" s="137">
        <v>7193</v>
      </c>
      <c r="D37" s="179"/>
      <c r="E37" s="79"/>
      <c r="F37" s="79"/>
      <c r="G37" s="79"/>
      <c r="H37" s="79"/>
      <c r="I37" s="179"/>
      <c r="J37" s="179"/>
      <c r="K37" s="179">
        <v>492</v>
      </c>
      <c r="L37" s="179"/>
      <c r="M37" s="194"/>
      <c r="N37" s="194"/>
      <c r="O37" s="194"/>
      <c r="P37" s="194"/>
      <c r="Q37" s="194">
        <v>502</v>
      </c>
      <c r="R37" s="194"/>
      <c r="S37" s="194">
        <v>496</v>
      </c>
      <c r="T37" s="743">
        <f t="shared" si="1"/>
        <v>1490</v>
      </c>
    </row>
    <row r="38" spans="1:20" s="5" customFormat="1" ht="15" customHeight="1" x14ac:dyDescent="0.2">
      <c r="A38" s="302">
        <v>10</v>
      </c>
      <c r="B38" s="184" t="s">
        <v>216</v>
      </c>
      <c r="C38" s="155">
        <v>1818</v>
      </c>
      <c r="D38" s="179"/>
      <c r="E38" s="182"/>
      <c r="F38" s="182"/>
      <c r="G38" s="182">
        <v>481</v>
      </c>
      <c r="H38" s="182"/>
      <c r="I38" s="182"/>
      <c r="J38" s="182"/>
      <c r="K38" s="182">
        <v>0</v>
      </c>
      <c r="L38" s="182">
        <v>514</v>
      </c>
      <c r="M38" s="193">
        <v>488</v>
      </c>
      <c r="N38" s="193"/>
      <c r="O38" s="193"/>
      <c r="P38" s="193"/>
      <c r="Q38" s="193"/>
      <c r="R38" s="193"/>
      <c r="S38" s="193"/>
      <c r="T38" s="743">
        <f t="shared" si="1"/>
        <v>1483</v>
      </c>
    </row>
    <row r="39" spans="1:20" s="5" customFormat="1" ht="15" customHeight="1" x14ac:dyDescent="0.2">
      <c r="A39" s="301">
        <v>5</v>
      </c>
      <c r="B39" s="184" t="s">
        <v>182</v>
      </c>
      <c r="C39" s="155">
        <v>1672</v>
      </c>
      <c r="D39" s="179"/>
      <c r="E39" s="79"/>
      <c r="F39" s="79"/>
      <c r="G39" s="79"/>
      <c r="H39" s="79">
        <v>475</v>
      </c>
      <c r="I39" s="163">
        <v>481</v>
      </c>
      <c r="J39" s="163"/>
      <c r="K39" s="179">
        <v>469</v>
      </c>
      <c r="L39" s="179"/>
      <c r="M39" s="194"/>
      <c r="N39" s="194"/>
      <c r="O39" s="194"/>
      <c r="P39" s="194"/>
      <c r="Q39" s="194"/>
      <c r="R39" s="194"/>
      <c r="S39" s="194"/>
      <c r="T39" s="743">
        <f t="shared" si="1"/>
        <v>1425</v>
      </c>
    </row>
    <row r="40" spans="1:20" s="5" customFormat="1" ht="15" customHeight="1" x14ac:dyDescent="0.2">
      <c r="A40" s="302">
        <v>7</v>
      </c>
      <c r="B40" s="184" t="s">
        <v>39</v>
      </c>
      <c r="C40" s="155">
        <v>2158</v>
      </c>
      <c r="D40" s="186">
        <v>460</v>
      </c>
      <c r="E40" s="147"/>
      <c r="F40" s="147"/>
      <c r="G40" s="161"/>
      <c r="H40" s="161"/>
      <c r="I40" s="161"/>
      <c r="J40" s="161">
        <v>469</v>
      </c>
      <c r="K40" s="182"/>
      <c r="L40" s="182"/>
      <c r="M40" s="193"/>
      <c r="N40" s="193"/>
      <c r="O40" s="193"/>
      <c r="P40" s="193"/>
      <c r="Q40" s="193">
        <v>474</v>
      </c>
      <c r="R40" s="193"/>
      <c r="S40" s="193"/>
      <c r="T40" s="743">
        <f t="shared" si="1"/>
        <v>1403</v>
      </c>
    </row>
    <row r="41" spans="1:20" s="5" customFormat="1" ht="15" customHeight="1" x14ac:dyDescent="0.2">
      <c r="A41" s="301">
        <v>6</v>
      </c>
      <c r="B41" s="184" t="s">
        <v>27</v>
      </c>
      <c r="C41" s="155">
        <v>1920</v>
      </c>
      <c r="D41" s="186">
        <v>427</v>
      </c>
      <c r="E41" s="182">
        <v>455</v>
      </c>
      <c r="F41" s="182">
        <v>458</v>
      </c>
      <c r="G41" s="182"/>
      <c r="H41" s="182"/>
      <c r="I41" s="147"/>
      <c r="J41" s="147">
        <v>451</v>
      </c>
      <c r="K41" s="182"/>
      <c r="L41" s="182">
        <v>471</v>
      </c>
      <c r="M41" s="193"/>
      <c r="N41" s="193"/>
      <c r="O41" s="193"/>
      <c r="P41" s="193"/>
      <c r="Q41" s="193"/>
      <c r="R41" s="193"/>
      <c r="S41" s="193"/>
      <c r="T41" s="743">
        <f t="shared" si="1"/>
        <v>1384</v>
      </c>
    </row>
    <row r="42" spans="1:20" s="5" customFormat="1" ht="15" customHeight="1" x14ac:dyDescent="0.2">
      <c r="A42" s="302">
        <v>8</v>
      </c>
      <c r="B42" s="184" t="s">
        <v>44</v>
      </c>
      <c r="C42" s="155">
        <v>1836</v>
      </c>
      <c r="D42" s="186">
        <v>413</v>
      </c>
      <c r="E42" s="79"/>
      <c r="F42" s="79">
        <v>400</v>
      </c>
      <c r="G42" s="79"/>
      <c r="H42" s="79"/>
      <c r="I42" s="163"/>
      <c r="J42" s="163"/>
      <c r="K42" s="179"/>
      <c r="L42" s="179"/>
      <c r="M42" s="194"/>
      <c r="N42" s="194"/>
      <c r="O42" s="194"/>
      <c r="P42" s="193"/>
      <c r="Q42" s="193"/>
      <c r="R42" s="193"/>
      <c r="S42" s="193"/>
      <c r="T42" s="743" t="e">
        <f t="shared" si="1"/>
        <v>#NUM!</v>
      </c>
    </row>
    <row r="43" spans="1:20" s="5" customFormat="1" ht="15" customHeight="1" x14ac:dyDescent="0.2">
      <c r="A43" s="301">
        <v>9</v>
      </c>
      <c r="B43" s="137" t="s">
        <v>187</v>
      </c>
      <c r="C43" s="137">
        <v>3280</v>
      </c>
      <c r="D43" s="182"/>
      <c r="E43" s="79"/>
      <c r="F43" s="79">
        <v>454</v>
      </c>
      <c r="G43" s="79"/>
      <c r="H43" s="79"/>
      <c r="I43" s="79"/>
      <c r="J43" s="163"/>
      <c r="K43" s="179"/>
      <c r="L43" s="179"/>
      <c r="M43" s="194"/>
      <c r="N43" s="194"/>
      <c r="O43" s="194"/>
      <c r="P43" s="193"/>
      <c r="Q43" s="193"/>
      <c r="R43" s="193"/>
      <c r="S43" s="193"/>
      <c r="T43" s="743" t="e">
        <f t="shared" si="1"/>
        <v>#NUM!</v>
      </c>
    </row>
    <row r="44" spans="1:20" s="5" customFormat="1" ht="15" customHeight="1" x14ac:dyDescent="0.2">
      <c r="A44" s="302">
        <v>11</v>
      </c>
      <c r="B44" s="171" t="s">
        <v>459</v>
      </c>
      <c r="C44" s="137">
        <v>1799</v>
      </c>
      <c r="D44" s="179"/>
      <c r="E44" s="79"/>
      <c r="F44" s="79"/>
      <c r="G44" s="79"/>
      <c r="H44" s="79"/>
      <c r="I44" s="163">
        <v>524</v>
      </c>
      <c r="J44" s="163"/>
      <c r="K44" s="179"/>
      <c r="L44" s="179"/>
      <c r="M44" s="194"/>
      <c r="N44" s="194"/>
      <c r="O44" s="194"/>
      <c r="P44" s="194"/>
      <c r="Q44" s="194"/>
      <c r="R44" s="194"/>
      <c r="S44" s="194">
        <v>523</v>
      </c>
      <c r="T44" s="743" t="e">
        <f t="shared" si="1"/>
        <v>#NUM!</v>
      </c>
    </row>
    <row r="45" spans="1:20" s="5" customFormat="1" ht="15" customHeight="1" x14ac:dyDescent="0.2">
      <c r="A45" s="301">
        <v>12</v>
      </c>
      <c r="B45" s="171" t="s">
        <v>323</v>
      </c>
      <c r="C45" s="137">
        <v>4044</v>
      </c>
      <c r="D45" s="179"/>
      <c r="E45" s="79"/>
      <c r="F45" s="79"/>
      <c r="G45" s="79"/>
      <c r="H45" s="79"/>
      <c r="I45" s="163"/>
      <c r="J45" s="163">
        <v>487</v>
      </c>
      <c r="K45" s="179"/>
      <c r="L45" s="179"/>
      <c r="M45" s="194"/>
      <c r="N45" s="194"/>
      <c r="O45" s="194"/>
      <c r="P45" s="194"/>
      <c r="Q45" s="194"/>
      <c r="R45" s="194"/>
      <c r="S45" s="194"/>
      <c r="T45" s="743" t="e">
        <f t="shared" si="1"/>
        <v>#NUM!</v>
      </c>
    </row>
    <row r="46" spans="1:20" s="5" customFormat="1" ht="15" customHeight="1" x14ac:dyDescent="0.2">
      <c r="A46" s="302">
        <v>13</v>
      </c>
      <c r="B46" s="171" t="s">
        <v>534</v>
      </c>
      <c r="C46" s="137">
        <v>1910</v>
      </c>
      <c r="D46" s="179"/>
      <c r="E46" s="79"/>
      <c r="F46" s="79"/>
      <c r="G46" s="79"/>
      <c r="H46" s="79"/>
      <c r="I46" s="163"/>
      <c r="J46" s="163">
        <v>495</v>
      </c>
      <c r="K46" s="179"/>
      <c r="L46" s="179"/>
      <c r="M46" s="194"/>
      <c r="N46" s="194"/>
      <c r="O46" s="194"/>
      <c r="P46" s="194"/>
      <c r="Q46" s="194"/>
      <c r="R46" s="194"/>
      <c r="S46" s="194"/>
      <c r="T46" s="743" t="e">
        <f t="shared" si="1"/>
        <v>#NUM!</v>
      </c>
    </row>
    <row r="47" spans="1:20" s="5" customFormat="1" ht="15" customHeight="1" x14ac:dyDescent="0.2">
      <c r="A47" s="301">
        <v>15</v>
      </c>
      <c r="B47" s="171" t="s">
        <v>623</v>
      </c>
      <c r="C47" s="137">
        <v>2367</v>
      </c>
      <c r="D47" s="88"/>
      <c r="E47" s="79"/>
      <c r="F47" s="79"/>
      <c r="G47" s="79"/>
      <c r="H47" s="79"/>
      <c r="I47" s="163"/>
      <c r="J47" s="163"/>
      <c r="K47" s="179"/>
      <c r="L47" s="179">
        <v>516</v>
      </c>
      <c r="M47" s="194">
        <v>514</v>
      </c>
      <c r="N47" s="194"/>
      <c r="O47" s="194"/>
      <c r="P47" s="194"/>
      <c r="Q47" s="194"/>
      <c r="R47" s="194"/>
      <c r="S47" s="194"/>
      <c r="T47" s="743" t="e">
        <f t="shared" si="1"/>
        <v>#NUM!</v>
      </c>
    </row>
    <row r="48" spans="1:20" s="5" customFormat="1" ht="15" customHeight="1" x14ac:dyDescent="0.2">
      <c r="A48" s="302">
        <v>16</v>
      </c>
      <c r="B48" s="171" t="s">
        <v>305</v>
      </c>
      <c r="C48" s="137">
        <v>1851</v>
      </c>
      <c r="D48" s="179"/>
      <c r="E48" s="187"/>
      <c r="F48" s="187"/>
      <c r="G48" s="187"/>
      <c r="H48" s="187"/>
      <c r="I48" s="187"/>
      <c r="J48" s="163"/>
      <c r="K48" s="179"/>
      <c r="L48" s="179"/>
      <c r="M48" s="194"/>
      <c r="N48" s="194">
        <v>483</v>
      </c>
      <c r="O48" s="194">
        <v>429</v>
      </c>
      <c r="P48" s="194"/>
      <c r="Q48" s="194"/>
      <c r="R48" s="194"/>
      <c r="S48" s="194"/>
      <c r="T48" s="743" t="e">
        <f t="shared" si="1"/>
        <v>#NUM!</v>
      </c>
    </row>
    <row r="49" spans="1:20" s="5" customFormat="1" ht="15" customHeight="1" x14ac:dyDescent="0.2">
      <c r="A49" s="301">
        <v>17</v>
      </c>
      <c r="B49" s="188" t="s">
        <v>335</v>
      </c>
      <c r="C49" s="188">
        <v>1748</v>
      </c>
      <c r="D49" s="79"/>
      <c r="E49" s="182"/>
      <c r="F49" s="182"/>
      <c r="G49" s="182"/>
      <c r="H49" s="182"/>
      <c r="I49" s="182"/>
      <c r="J49" s="163"/>
      <c r="K49" s="179"/>
      <c r="L49" s="179"/>
      <c r="M49" s="194"/>
      <c r="N49" s="194"/>
      <c r="O49" s="194">
        <v>508</v>
      </c>
      <c r="P49" s="194"/>
      <c r="Q49" s="194"/>
      <c r="R49" s="194"/>
      <c r="S49" s="194"/>
      <c r="T49" s="743" t="e">
        <f t="shared" si="1"/>
        <v>#NUM!</v>
      </c>
    </row>
    <row r="50" spans="1:20" ht="15" customHeight="1" x14ac:dyDescent="0.25">
      <c r="A50" s="302">
        <v>18</v>
      </c>
      <c r="B50" s="188" t="s">
        <v>764</v>
      </c>
      <c r="C50" s="188">
        <v>2393</v>
      </c>
      <c r="D50" s="681"/>
      <c r="E50" s="681"/>
      <c r="F50" s="682"/>
      <c r="G50" s="682"/>
      <c r="H50" s="682"/>
      <c r="I50" s="682"/>
      <c r="J50" s="682"/>
      <c r="K50" s="682"/>
      <c r="L50" s="682"/>
      <c r="M50" s="682"/>
      <c r="N50" s="682"/>
      <c r="O50" s="682"/>
      <c r="P50" s="682"/>
      <c r="Q50" s="682">
        <v>462</v>
      </c>
      <c r="R50" s="692"/>
      <c r="S50" s="692"/>
      <c r="T50" s="743" t="e">
        <f t="shared" si="1"/>
        <v>#NUM!</v>
      </c>
    </row>
    <row r="51" spans="1:20" ht="15" customHeight="1" x14ac:dyDescent="0.25">
      <c r="A51" s="390"/>
      <c r="B51" s="188" t="s">
        <v>828</v>
      </c>
      <c r="C51" s="188">
        <v>1709</v>
      </c>
      <c r="D51" s="681"/>
      <c r="E51" s="681"/>
      <c r="F51" s="682"/>
      <c r="G51" s="682"/>
      <c r="H51" s="682"/>
      <c r="I51" s="682"/>
      <c r="J51" s="682"/>
      <c r="K51" s="682"/>
      <c r="L51" s="682"/>
      <c r="M51" s="682"/>
      <c r="N51" s="682"/>
      <c r="O51" s="682"/>
      <c r="P51" s="682"/>
      <c r="Q51" s="682"/>
      <c r="R51" s="682">
        <v>516</v>
      </c>
      <c r="S51" s="682"/>
      <c r="T51" s="743" t="e">
        <f t="shared" ref="T51:T52" si="2">(LARGE(D51:S51,1)+LARGE(D51:S51,2)+LARGE(D51:S51,3))</f>
        <v>#NUM!</v>
      </c>
    </row>
    <row r="52" spans="1:20" ht="15" customHeight="1" x14ac:dyDescent="0.25">
      <c r="A52" s="390"/>
      <c r="B52" s="188" t="s">
        <v>829</v>
      </c>
      <c r="C52" s="188">
        <v>2245</v>
      </c>
      <c r="D52" s="681"/>
      <c r="E52" s="681"/>
      <c r="F52" s="682"/>
      <c r="G52" s="682"/>
      <c r="H52" s="682"/>
      <c r="I52" s="682"/>
      <c r="J52" s="682"/>
      <c r="K52" s="682"/>
      <c r="L52" s="682"/>
      <c r="M52" s="682"/>
      <c r="N52" s="682"/>
      <c r="O52" s="682"/>
      <c r="P52" s="682"/>
      <c r="Q52" s="682"/>
      <c r="R52" s="682">
        <v>463</v>
      </c>
      <c r="S52" s="682"/>
      <c r="T52" s="743" t="e">
        <f t="shared" si="2"/>
        <v>#NUM!</v>
      </c>
    </row>
    <row r="53" spans="1:20" ht="15" customHeight="1" x14ac:dyDescent="0.25">
      <c r="A53" s="130"/>
      <c r="B53" s="130"/>
      <c r="C53" s="130"/>
      <c r="D53" s="130"/>
      <c r="E53" s="130"/>
      <c r="F53" s="130"/>
      <c r="G53" s="130"/>
      <c r="H53" s="130"/>
      <c r="I53" s="130"/>
      <c r="J53" s="130"/>
      <c r="K53" s="130"/>
      <c r="L53" s="130"/>
      <c r="M53" s="130"/>
      <c r="N53" s="130"/>
      <c r="O53" s="130"/>
      <c r="P53" s="130"/>
      <c r="Q53" s="130"/>
      <c r="R53" s="130"/>
      <c r="S53" s="130"/>
      <c r="T53" s="580"/>
    </row>
    <row r="54" spans="1:20" ht="15" customHeight="1" x14ac:dyDescent="0.25">
      <c r="A54" s="43"/>
      <c r="B54" s="47"/>
      <c r="C54" s="47"/>
      <c r="D54" s="48"/>
      <c r="E54" s="48"/>
      <c r="F54" s="48"/>
      <c r="G54" s="48"/>
      <c r="H54" s="48"/>
      <c r="I54" s="48"/>
      <c r="J54" s="581"/>
      <c r="K54" s="49"/>
      <c r="L54" s="49"/>
      <c r="M54" s="49"/>
      <c r="N54" s="49"/>
      <c r="O54" s="49"/>
      <c r="P54" s="49"/>
      <c r="Q54" s="49"/>
      <c r="R54" s="49"/>
      <c r="S54" s="49"/>
      <c r="T54" s="356"/>
    </row>
    <row r="55" spans="1:20" ht="15" customHeight="1" thickBot="1" x14ac:dyDescent="0.3">
      <c r="A55" s="762" t="s">
        <v>20</v>
      </c>
      <c r="B55" s="763"/>
      <c r="C55" s="582"/>
      <c r="D55" s="44"/>
      <c r="E55" s="14"/>
      <c r="F55" s="512"/>
      <c r="G55" s="512"/>
      <c r="H55" s="512"/>
      <c r="I55" s="512"/>
      <c r="J55" s="512"/>
      <c r="K55" s="512"/>
      <c r="L55" s="583"/>
      <c r="M55" s="584"/>
      <c r="N55" s="584"/>
      <c r="O55" s="584" t="s">
        <v>745</v>
      </c>
      <c r="P55" s="584"/>
      <c r="Q55" s="584"/>
      <c r="R55" s="584"/>
      <c r="S55" s="584"/>
      <c r="T55" s="512"/>
    </row>
    <row r="56" spans="1:20" ht="15" customHeight="1" thickBot="1" x14ac:dyDescent="0.3">
      <c r="A56" s="200" t="s">
        <v>3</v>
      </c>
      <c r="B56" s="198" t="s">
        <v>4</v>
      </c>
      <c r="C56" s="200" t="s">
        <v>406</v>
      </c>
      <c r="D56" s="397">
        <v>45305</v>
      </c>
      <c r="E56" s="196">
        <v>45312</v>
      </c>
      <c r="F56" s="199">
        <v>45347</v>
      </c>
      <c r="G56" s="196">
        <v>45375</v>
      </c>
      <c r="H56" s="196">
        <v>45396</v>
      </c>
      <c r="I56" s="196">
        <v>45423</v>
      </c>
      <c r="J56" s="196">
        <v>45459</v>
      </c>
      <c r="K56" s="397">
        <v>45493</v>
      </c>
      <c r="L56" s="196"/>
      <c r="M56" s="196">
        <v>45578</v>
      </c>
      <c r="N56" s="196">
        <v>45581</v>
      </c>
      <c r="O56" s="196">
        <v>45585</v>
      </c>
      <c r="P56" s="196"/>
      <c r="Q56" s="196">
        <v>45599</v>
      </c>
      <c r="R56" s="196">
        <v>45602</v>
      </c>
      <c r="S56" s="196">
        <v>45627</v>
      </c>
      <c r="T56" s="198" t="s">
        <v>2</v>
      </c>
    </row>
    <row r="57" spans="1:20" ht="15" customHeight="1" x14ac:dyDescent="0.25">
      <c r="A57" s="181">
        <v>1</v>
      </c>
      <c r="B57" s="740" t="s">
        <v>49</v>
      </c>
      <c r="C57" s="137">
        <v>4064</v>
      </c>
      <c r="D57" s="161">
        <v>537</v>
      </c>
      <c r="E57" s="203"/>
      <c r="F57" s="147"/>
      <c r="G57" s="486">
        <v>544</v>
      </c>
      <c r="H57" s="486"/>
      <c r="I57" s="290"/>
      <c r="J57" s="290"/>
      <c r="K57" s="291"/>
      <c r="L57" s="290"/>
      <c r="M57" s="291">
        <v>559</v>
      </c>
      <c r="N57" s="290">
        <v>557</v>
      </c>
      <c r="O57" s="291">
        <v>563</v>
      </c>
      <c r="P57" s="585"/>
      <c r="Q57" s="585"/>
      <c r="R57" s="585">
        <v>558</v>
      </c>
      <c r="S57" s="585">
        <v>549</v>
      </c>
      <c r="T57" s="735">
        <f t="shared" ref="T57:T66" si="3">(LARGE(D57:S57,1)+LARGE(D57:S57,2)+LARGE(D57:S57,3))</f>
        <v>1680</v>
      </c>
    </row>
    <row r="58" spans="1:20" ht="15" customHeight="1" x14ac:dyDescent="0.25">
      <c r="A58" s="181">
        <v>2</v>
      </c>
      <c r="B58" s="740" t="s">
        <v>37</v>
      </c>
      <c r="C58" s="137">
        <v>1960</v>
      </c>
      <c r="D58" s="161">
        <v>525</v>
      </c>
      <c r="E58" s="203">
        <v>525</v>
      </c>
      <c r="F58" s="203">
        <v>507</v>
      </c>
      <c r="G58" s="203"/>
      <c r="H58" s="203"/>
      <c r="I58" s="203"/>
      <c r="J58" s="203"/>
      <c r="K58" s="586"/>
      <c r="L58" s="587"/>
      <c r="M58" s="586">
        <v>515</v>
      </c>
      <c r="N58" s="587"/>
      <c r="O58" s="586">
        <v>528</v>
      </c>
      <c r="P58" s="203"/>
      <c r="Q58" s="203"/>
      <c r="R58" s="203"/>
      <c r="S58" s="203"/>
      <c r="T58" s="735">
        <f t="shared" si="3"/>
        <v>1578</v>
      </c>
    </row>
    <row r="59" spans="1:20" ht="15" customHeight="1" x14ac:dyDescent="0.25">
      <c r="A59" s="181">
        <v>3</v>
      </c>
      <c r="B59" s="740" t="s">
        <v>278</v>
      </c>
      <c r="C59" s="137">
        <v>5551</v>
      </c>
      <c r="D59" s="163"/>
      <c r="E59" s="163"/>
      <c r="F59" s="532"/>
      <c r="G59" s="532"/>
      <c r="H59" s="532"/>
      <c r="I59" s="532"/>
      <c r="J59" s="532"/>
      <c r="K59" s="203"/>
      <c r="L59" s="203"/>
      <c r="M59" s="203"/>
      <c r="N59" s="203">
        <v>525</v>
      </c>
      <c r="O59" s="203">
        <v>514</v>
      </c>
      <c r="P59" s="203"/>
      <c r="Q59" s="203">
        <v>503</v>
      </c>
      <c r="R59" s="203">
        <v>529</v>
      </c>
      <c r="S59" s="203"/>
      <c r="T59" s="735">
        <f t="shared" si="3"/>
        <v>1568</v>
      </c>
    </row>
    <row r="60" spans="1:20" ht="15" customHeight="1" x14ac:dyDescent="0.25">
      <c r="A60" s="181">
        <v>4</v>
      </c>
      <c r="B60" s="741" t="s">
        <v>188</v>
      </c>
      <c r="C60" s="137">
        <v>3137</v>
      </c>
      <c r="D60" s="163"/>
      <c r="E60" s="79"/>
      <c r="F60" s="79">
        <v>505</v>
      </c>
      <c r="G60" s="163"/>
      <c r="H60" s="163"/>
      <c r="I60" s="202">
        <v>490</v>
      </c>
      <c r="J60" s="202"/>
      <c r="K60" s="203"/>
      <c r="L60" s="203"/>
      <c r="M60" s="203">
        <v>492</v>
      </c>
      <c r="N60" s="203">
        <v>504</v>
      </c>
      <c r="O60" s="203"/>
      <c r="P60" s="203"/>
      <c r="Q60" s="203">
        <v>492</v>
      </c>
      <c r="R60" s="203">
        <v>497</v>
      </c>
      <c r="S60" s="203"/>
      <c r="T60" s="735">
        <f t="shared" si="3"/>
        <v>1506</v>
      </c>
    </row>
    <row r="61" spans="1:20" ht="15" customHeight="1" x14ac:dyDescent="0.25">
      <c r="A61" s="181">
        <v>5</v>
      </c>
      <c r="B61" s="741" t="s">
        <v>25</v>
      </c>
      <c r="C61" s="137">
        <v>5328</v>
      </c>
      <c r="D61" s="163">
        <v>497</v>
      </c>
      <c r="E61" s="79">
        <v>495</v>
      </c>
      <c r="F61" s="161"/>
      <c r="G61" s="161"/>
      <c r="H61" s="161"/>
      <c r="I61" s="161"/>
      <c r="J61" s="202">
        <v>494</v>
      </c>
      <c r="K61" s="203"/>
      <c r="L61" s="203"/>
      <c r="M61" s="203"/>
      <c r="N61" s="203"/>
      <c r="O61" s="203"/>
      <c r="P61" s="203"/>
      <c r="Q61" s="203">
        <v>487</v>
      </c>
      <c r="R61" s="203"/>
      <c r="S61" s="203"/>
      <c r="T61" s="735">
        <f t="shared" si="3"/>
        <v>1486</v>
      </c>
    </row>
    <row r="62" spans="1:20" ht="15" customHeight="1" x14ac:dyDescent="0.25">
      <c r="A62" s="181">
        <v>6</v>
      </c>
      <c r="B62" s="741" t="s">
        <v>132</v>
      </c>
      <c r="C62" s="137">
        <v>5755</v>
      </c>
      <c r="D62" s="163"/>
      <c r="E62" s="79">
        <v>506</v>
      </c>
      <c r="F62" s="187"/>
      <c r="G62" s="79"/>
      <c r="H62" s="79">
        <v>516</v>
      </c>
      <c r="I62" s="161"/>
      <c r="J62" s="161"/>
      <c r="K62" s="203"/>
      <c r="L62" s="203"/>
      <c r="M62" s="203"/>
      <c r="N62" s="203"/>
      <c r="O62" s="203"/>
      <c r="P62" s="203"/>
      <c r="Q62" s="203"/>
      <c r="R62" s="203"/>
      <c r="S62" s="203"/>
      <c r="T62" s="735" t="e">
        <f t="shared" si="3"/>
        <v>#NUM!</v>
      </c>
    </row>
    <row r="63" spans="1:20" ht="15" customHeight="1" x14ac:dyDescent="0.25">
      <c r="A63" s="181">
        <v>7</v>
      </c>
      <c r="B63" s="741" t="s">
        <v>476</v>
      </c>
      <c r="C63" s="137">
        <v>1842</v>
      </c>
      <c r="D63" s="163"/>
      <c r="E63" s="161"/>
      <c r="F63" s="161"/>
      <c r="G63" s="161"/>
      <c r="H63" s="161"/>
      <c r="I63" s="161"/>
      <c r="J63" s="161">
        <v>468</v>
      </c>
      <c r="K63" s="161"/>
      <c r="L63" s="161"/>
      <c r="M63" s="161"/>
      <c r="N63" s="161"/>
      <c r="O63" s="161"/>
      <c r="P63" s="161"/>
      <c r="Q63" s="208"/>
      <c r="R63" s="208"/>
      <c r="S63" s="208"/>
      <c r="T63" s="735" t="e">
        <f t="shared" si="3"/>
        <v>#NUM!</v>
      </c>
    </row>
    <row r="64" spans="1:20" ht="15" customHeight="1" x14ac:dyDescent="0.25">
      <c r="A64" s="181">
        <v>8</v>
      </c>
      <c r="B64" s="742" t="s">
        <v>352</v>
      </c>
      <c r="C64" s="137">
        <v>4875</v>
      </c>
      <c r="D64" s="163"/>
      <c r="E64" s="163"/>
      <c r="F64" s="163"/>
      <c r="G64" s="163"/>
      <c r="H64" s="163"/>
      <c r="I64" s="163"/>
      <c r="J64" s="163"/>
      <c r="K64" s="161"/>
      <c r="L64" s="161"/>
      <c r="M64" s="161"/>
      <c r="N64" s="161"/>
      <c r="O64" s="161"/>
      <c r="P64" s="161"/>
      <c r="Q64" s="161">
        <v>513</v>
      </c>
      <c r="R64" s="208">
        <v>523</v>
      </c>
      <c r="S64" s="208"/>
      <c r="T64" s="735" t="e">
        <f t="shared" si="3"/>
        <v>#NUM!</v>
      </c>
    </row>
    <row r="65" spans="1:20" ht="15" customHeight="1" x14ac:dyDescent="0.25">
      <c r="A65" s="181">
        <v>9</v>
      </c>
      <c r="B65" s="742" t="s">
        <v>462</v>
      </c>
      <c r="C65" s="137">
        <v>4292</v>
      </c>
      <c r="D65" s="163"/>
      <c r="E65" s="163"/>
      <c r="F65" s="163"/>
      <c r="G65" s="163"/>
      <c r="H65" s="163"/>
      <c r="I65" s="163"/>
      <c r="J65" s="163"/>
      <c r="K65" s="161"/>
      <c r="L65" s="161"/>
      <c r="M65" s="161"/>
      <c r="N65" s="161"/>
      <c r="O65" s="161"/>
      <c r="P65" s="161"/>
      <c r="Q65" s="161">
        <v>474</v>
      </c>
      <c r="R65" s="208"/>
      <c r="S65" s="208"/>
      <c r="T65" s="735" t="e">
        <f t="shared" si="3"/>
        <v>#NUM!</v>
      </c>
    </row>
    <row r="66" spans="1:20" ht="15" customHeight="1" x14ac:dyDescent="0.25">
      <c r="A66" s="181">
        <v>10</v>
      </c>
      <c r="B66" s="742" t="s">
        <v>753</v>
      </c>
      <c r="C66" s="137">
        <v>7194</v>
      </c>
      <c r="D66" s="163"/>
      <c r="E66" s="163"/>
      <c r="F66" s="163"/>
      <c r="G66" s="163"/>
      <c r="H66" s="163"/>
      <c r="I66" s="163"/>
      <c r="J66" s="163"/>
      <c r="K66" s="161"/>
      <c r="L66" s="161"/>
      <c r="M66" s="161"/>
      <c r="N66" s="161"/>
      <c r="O66" s="161"/>
      <c r="P66" s="161"/>
      <c r="Q66" s="161"/>
      <c r="R66" s="161"/>
      <c r="S66" s="161">
        <v>268</v>
      </c>
      <c r="T66" s="735" t="e">
        <f t="shared" si="3"/>
        <v>#NUM!</v>
      </c>
    </row>
    <row r="67" spans="1:20" ht="15" customHeight="1" x14ac:dyDescent="0.25">
      <c r="A67" s="181"/>
      <c r="B67" s="742"/>
      <c r="C67" s="137"/>
      <c r="D67" s="163"/>
      <c r="E67" s="163"/>
      <c r="F67" s="163"/>
      <c r="G67" s="163"/>
      <c r="H67" s="163"/>
      <c r="I67" s="163"/>
      <c r="J67" s="163"/>
      <c r="K67" s="161"/>
      <c r="L67" s="161"/>
      <c r="M67" s="161"/>
      <c r="N67" s="161"/>
      <c r="O67" s="161"/>
      <c r="P67" s="161"/>
      <c r="Q67" s="161"/>
      <c r="R67" s="161"/>
      <c r="S67" s="161"/>
      <c r="T67" s="120"/>
    </row>
    <row r="68" spans="1:20" ht="15" customHeight="1" x14ac:dyDescent="0.25">
      <c r="A68" s="181"/>
      <c r="B68" s="742"/>
      <c r="C68" s="137"/>
      <c r="D68" s="163"/>
      <c r="E68" s="163"/>
      <c r="F68" s="163"/>
      <c r="G68" s="163"/>
      <c r="H68" s="163"/>
      <c r="I68" s="163"/>
      <c r="J68" s="163"/>
      <c r="K68" s="161"/>
      <c r="L68" s="161"/>
      <c r="M68" s="161"/>
      <c r="N68" s="161"/>
      <c r="O68" s="161"/>
      <c r="P68" s="161"/>
      <c r="Q68" s="161"/>
      <c r="R68" s="161"/>
      <c r="S68" s="161"/>
      <c r="T68" s="120"/>
    </row>
    <row r="69" spans="1:20" ht="15" customHeight="1" x14ac:dyDescent="0.25">
      <c r="A69" s="181"/>
      <c r="B69" s="742"/>
      <c r="C69" s="137"/>
      <c r="D69" s="163"/>
      <c r="E69" s="163"/>
      <c r="F69" s="163"/>
      <c r="G69" s="163"/>
      <c r="H69" s="163"/>
      <c r="I69" s="163"/>
      <c r="J69" s="163"/>
      <c r="K69" s="161"/>
      <c r="L69" s="161"/>
      <c r="M69" s="161"/>
      <c r="N69" s="161"/>
      <c r="O69" s="161"/>
      <c r="P69" s="161"/>
      <c r="Q69" s="161"/>
      <c r="R69" s="161"/>
      <c r="S69" s="161"/>
      <c r="T69" s="120"/>
    </row>
    <row r="70" spans="1:20" ht="15" customHeight="1" x14ac:dyDescent="0.25">
      <c r="A70" s="181"/>
      <c r="B70" s="742"/>
      <c r="C70" s="137"/>
      <c r="D70" s="163"/>
      <c r="E70" s="163"/>
      <c r="F70" s="163"/>
      <c r="G70" s="163"/>
      <c r="H70" s="163"/>
      <c r="I70" s="163"/>
      <c r="J70" s="163"/>
      <c r="K70" s="161"/>
      <c r="L70" s="161"/>
      <c r="M70" s="161"/>
      <c r="N70" s="161"/>
      <c r="O70" s="161"/>
      <c r="P70" s="161"/>
      <c r="Q70" s="161"/>
      <c r="R70" s="161"/>
      <c r="S70" s="161"/>
      <c r="T70" s="120"/>
    </row>
    <row r="71" spans="1:20" ht="15" customHeight="1" x14ac:dyDescent="0.25">
      <c r="A71" s="181"/>
      <c r="B71" s="171"/>
      <c r="C71" s="137"/>
      <c r="D71" s="163"/>
      <c r="E71" s="163"/>
      <c r="F71" s="163"/>
      <c r="G71" s="163"/>
      <c r="H71" s="163"/>
      <c r="I71" s="163"/>
      <c r="J71" s="163"/>
      <c r="K71" s="161"/>
      <c r="L71" s="161"/>
      <c r="M71" s="161"/>
      <c r="N71" s="161"/>
      <c r="O71" s="161"/>
      <c r="P71" s="161"/>
      <c r="Q71" s="161"/>
      <c r="R71" s="161"/>
      <c r="S71" s="161"/>
      <c r="T71" s="120"/>
    </row>
    <row r="72" spans="1:20" ht="15" customHeight="1" x14ac:dyDescent="0.25">
      <c r="A72" s="533"/>
      <c r="B72" s="534"/>
      <c r="C72" s="357"/>
      <c r="D72" s="418"/>
      <c r="E72" s="418"/>
      <c r="F72" s="418"/>
      <c r="G72" s="418"/>
      <c r="H72" s="418"/>
      <c r="I72" s="418"/>
      <c r="J72" s="418"/>
      <c r="K72" s="539"/>
      <c r="L72" s="539"/>
      <c r="M72" s="539"/>
      <c r="N72" s="539"/>
      <c r="O72" s="539"/>
      <c r="P72" s="539"/>
      <c r="Q72" s="539"/>
      <c r="R72" s="539"/>
      <c r="S72" s="539"/>
      <c r="T72" s="597"/>
    </row>
    <row r="73" spans="1:20" ht="15" customHeight="1" x14ac:dyDescent="0.25">
      <c r="A73" s="43"/>
      <c r="B73" s="512"/>
      <c r="C73" s="512"/>
      <c r="D73" s="515"/>
      <c r="E73" s="515"/>
      <c r="F73" s="515"/>
      <c r="G73" s="515"/>
      <c r="H73" s="515"/>
      <c r="I73" s="515"/>
      <c r="J73" s="515"/>
      <c r="K73" s="515"/>
      <c r="L73" s="515"/>
      <c r="M73" s="515"/>
      <c r="N73" s="515"/>
      <c r="O73" s="515"/>
      <c r="P73" s="515"/>
      <c r="Q73" s="515"/>
      <c r="R73" s="515"/>
      <c r="S73" s="515"/>
      <c r="T73" s="512"/>
    </row>
    <row r="74" spans="1:20" ht="15" customHeight="1" thickBot="1" x14ac:dyDescent="0.3">
      <c r="A74" s="762" t="s">
        <v>30</v>
      </c>
      <c r="B74" s="763"/>
      <c r="C74" s="588"/>
      <c r="D74" s="515"/>
      <c r="E74" s="515"/>
      <c r="F74" s="515"/>
      <c r="G74" s="515"/>
      <c r="H74" s="515"/>
      <c r="I74" s="515"/>
      <c r="J74" s="515"/>
      <c r="K74" s="515"/>
      <c r="L74" s="589"/>
      <c r="M74" s="590"/>
      <c r="N74" s="590"/>
      <c r="O74" s="590"/>
      <c r="P74" s="590"/>
      <c r="Q74" s="590"/>
      <c r="R74" s="590"/>
      <c r="S74" s="590"/>
      <c r="T74" s="512"/>
    </row>
    <row r="75" spans="1:20" ht="15" customHeight="1" thickBot="1" x14ac:dyDescent="0.3">
      <c r="A75" s="205" t="s">
        <v>3</v>
      </c>
      <c r="B75" s="205" t="s">
        <v>4</v>
      </c>
      <c r="C75" s="400" t="s">
        <v>406</v>
      </c>
      <c r="D75" s="397">
        <v>45305</v>
      </c>
      <c r="E75" s="206">
        <v>45312</v>
      </c>
      <c r="F75" s="207">
        <v>45347</v>
      </c>
      <c r="G75" s="206">
        <v>45375</v>
      </c>
      <c r="H75" s="206">
        <v>45396</v>
      </c>
      <c r="I75" s="206">
        <v>45423</v>
      </c>
      <c r="J75" s="206">
        <v>45459</v>
      </c>
      <c r="K75" s="206"/>
      <c r="L75" s="206">
        <v>45557</v>
      </c>
      <c r="M75" s="206"/>
      <c r="N75" s="206"/>
      <c r="O75" s="206">
        <v>45585</v>
      </c>
      <c r="P75" s="206"/>
      <c r="Q75" s="206"/>
      <c r="R75" s="206"/>
      <c r="S75" s="206"/>
      <c r="T75" s="205" t="s">
        <v>2</v>
      </c>
    </row>
    <row r="76" spans="1:20" ht="15" customHeight="1" x14ac:dyDescent="0.25">
      <c r="A76" s="591">
        <v>1</v>
      </c>
      <c r="B76" s="592" t="s">
        <v>28</v>
      </c>
      <c r="C76" s="137">
        <v>5552</v>
      </c>
      <c r="D76" s="163">
        <v>476</v>
      </c>
      <c r="E76" s="292"/>
      <c r="F76" s="593">
        <v>470</v>
      </c>
      <c r="G76" s="594"/>
      <c r="H76" s="594">
        <v>497</v>
      </c>
      <c r="I76" s="594"/>
      <c r="J76" s="594">
        <v>508</v>
      </c>
      <c r="K76" s="595"/>
      <c r="L76" s="595">
        <v>494</v>
      </c>
      <c r="M76" s="595"/>
      <c r="N76" s="595"/>
      <c r="O76" s="595"/>
      <c r="P76" s="595"/>
      <c r="Q76" s="595"/>
      <c r="R76" s="595"/>
      <c r="S76" s="595"/>
      <c r="T76" s="736">
        <f>(LARGE(D76:S76,1)+LARGE(D76:S76,2)+LARGE(D76:S76,3))</f>
        <v>1499</v>
      </c>
    </row>
    <row r="77" spans="1:20" ht="15" customHeight="1" x14ac:dyDescent="0.25">
      <c r="A77" s="62">
        <v>2</v>
      </c>
      <c r="B77" s="399"/>
      <c r="C77" s="401"/>
      <c r="D77" s="64"/>
      <c r="E77" s="64"/>
      <c r="F77" s="64"/>
      <c r="G77" s="64"/>
      <c r="H77" s="64"/>
      <c r="I77" s="64"/>
      <c r="J77" s="64"/>
      <c r="K77" s="65"/>
      <c r="L77" s="65"/>
      <c r="M77" s="65"/>
      <c r="N77" s="65"/>
      <c r="O77" s="65"/>
      <c r="P77" s="65"/>
      <c r="Q77" s="65"/>
      <c r="R77" s="65"/>
      <c r="S77" s="65"/>
      <c r="T77" s="134" t="e">
        <f>(LARGE(D77:P77,1)+LARGE(D77:P77,2)+LARGE(D77:P77,3))</f>
        <v>#NUM!</v>
      </c>
    </row>
    <row r="78" spans="1:20" ht="15" customHeight="1" x14ac:dyDescent="0.25">
      <c r="A78" s="43"/>
      <c r="B78" s="305"/>
      <c r="C78" s="305"/>
      <c r="D78" s="306"/>
      <c r="E78" s="306"/>
      <c r="F78" s="306"/>
      <c r="G78" s="306"/>
      <c r="H78" s="306"/>
      <c r="I78" s="306"/>
      <c r="J78" s="306"/>
      <c r="K78" s="306"/>
      <c r="L78" s="306"/>
      <c r="M78" s="306"/>
      <c r="N78" s="306"/>
      <c r="O78" s="306"/>
      <c r="P78" s="306"/>
      <c r="Q78" s="306"/>
      <c r="R78" s="306"/>
      <c r="S78" s="306"/>
      <c r="T78" s="356"/>
    </row>
    <row r="79" spans="1:20" ht="15" customHeight="1" x14ac:dyDescent="0.25">
      <c r="A79" s="43"/>
      <c r="B79" s="305"/>
      <c r="C79" s="305"/>
      <c r="D79" s="306"/>
      <c r="E79" s="306"/>
      <c r="F79" s="306"/>
      <c r="G79" s="306"/>
      <c r="H79" s="306"/>
      <c r="I79" s="306"/>
      <c r="J79" s="306"/>
      <c r="K79" s="306"/>
      <c r="L79" s="306"/>
      <c r="M79" s="306"/>
      <c r="N79" s="306"/>
      <c r="O79" s="306"/>
      <c r="P79" s="306"/>
      <c r="Q79" s="306"/>
      <c r="R79" s="306"/>
      <c r="S79" s="306"/>
      <c r="T79" s="356"/>
    </row>
    <row r="80" spans="1:20" ht="15" customHeight="1" x14ac:dyDescent="0.25">
      <c r="A80" s="512"/>
      <c r="B80" s="512"/>
      <c r="C80" s="512"/>
      <c r="D80" s="515"/>
      <c r="E80" s="515"/>
      <c r="F80" s="515"/>
      <c r="G80" s="515"/>
      <c r="H80" s="515"/>
      <c r="I80" s="515"/>
      <c r="J80" s="515"/>
      <c r="K80" s="515"/>
      <c r="L80" s="515"/>
      <c r="M80" s="515"/>
      <c r="N80" s="515"/>
      <c r="O80" s="515"/>
      <c r="P80" s="515"/>
      <c r="Q80" s="515"/>
      <c r="R80" s="515"/>
      <c r="S80" s="515"/>
      <c r="T80" s="512"/>
    </row>
    <row r="81" spans="1:22" s="5" customFormat="1" ht="15" customHeight="1" thickBot="1" x14ac:dyDescent="0.25">
      <c r="A81" s="762" t="s">
        <v>31</v>
      </c>
      <c r="B81" s="763"/>
      <c r="C81" s="582"/>
      <c r="D81" s="66"/>
      <c r="E81" s="67"/>
      <c r="F81" s="515"/>
      <c r="G81" s="515"/>
      <c r="H81" s="515"/>
      <c r="I81" s="515"/>
      <c r="J81" s="515"/>
      <c r="K81" s="515"/>
      <c r="L81" s="589"/>
      <c r="M81" s="590"/>
      <c r="N81" s="590"/>
      <c r="O81" s="590"/>
      <c r="P81" s="590"/>
      <c r="Q81" s="590"/>
      <c r="R81" s="590"/>
      <c r="S81" s="590"/>
      <c r="T81" s="584"/>
    </row>
    <row r="82" spans="1:22" ht="15" customHeight="1" thickBot="1" x14ac:dyDescent="0.3">
      <c r="A82" s="200" t="s">
        <v>3</v>
      </c>
      <c r="B82" s="200" t="s">
        <v>4</v>
      </c>
      <c r="C82" s="200" t="s">
        <v>406</v>
      </c>
      <c r="D82" s="397">
        <v>45305</v>
      </c>
      <c r="E82" s="196">
        <v>45312</v>
      </c>
      <c r="F82" s="196">
        <v>45347</v>
      </c>
      <c r="G82" s="196">
        <v>45375</v>
      </c>
      <c r="H82" s="196">
        <v>45396</v>
      </c>
      <c r="I82" s="196">
        <v>45423</v>
      </c>
      <c r="J82" s="196">
        <v>45459</v>
      </c>
      <c r="K82" s="196"/>
      <c r="L82" s="196">
        <v>45557</v>
      </c>
      <c r="M82" s="196">
        <v>45578</v>
      </c>
      <c r="N82" s="196">
        <v>45581</v>
      </c>
      <c r="O82" s="196">
        <v>45585</v>
      </c>
      <c r="P82" s="196"/>
      <c r="Q82" s="397">
        <v>45599</v>
      </c>
      <c r="R82" s="397"/>
      <c r="S82" s="397"/>
      <c r="T82" s="200" t="s">
        <v>2</v>
      </c>
    </row>
    <row r="83" spans="1:22" ht="15" customHeight="1" x14ac:dyDescent="0.25">
      <c r="A83" s="540">
        <v>1</v>
      </c>
      <c r="B83" s="394" t="s">
        <v>32</v>
      </c>
      <c r="C83" s="398">
        <v>5206</v>
      </c>
      <c r="D83" s="163">
        <v>529</v>
      </c>
      <c r="E83" s="292"/>
      <c r="F83" s="292"/>
      <c r="G83" s="292">
        <v>527</v>
      </c>
      <c r="H83" s="292"/>
      <c r="I83" s="292"/>
      <c r="J83" s="292">
        <v>520</v>
      </c>
      <c r="K83" s="292"/>
      <c r="L83" s="292">
        <v>542</v>
      </c>
      <c r="M83" s="292">
        <v>536</v>
      </c>
      <c r="N83" s="293">
        <v>531</v>
      </c>
      <c r="O83" s="293">
        <v>533</v>
      </c>
      <c r="P83" s="293"/>
      <c r="Q83" s="675"/>
      <c r="R83" s="675"/>
      <c r="S83" s="675"/>
      <c r="T83" s="737">
        <f>(LARGE(D83:S83,1)+LARGE(D83:S83,2)+LARGE(D83:S83,3))</f>
        <v>1611</v>
      </c>
    </row>
    <row r="84" spans="1:22" ht="15" customHeight="1" x14ac:dyDescent="0.25">
      <c r="A84" s="201">
        <v>2</v>
      </c>
      <c r="B84" s="171" t="s">
        <v>690</v>
      </c>
      <c r="C84" s="137">
        <v>6951</v>
      </c>
      <c r="D84" s="179"/>
      <c r="E84" s="182"/>
      <c r="F84" s="182"/>
      <c r="G84" s="182"/>
      <c r="H84" s="182"/>
      <c r="I84" s="182"/>
      <c r="J84" s="182"/>
      <c r="K84" s="182"/>
      <c r="L84" s="182">
        <v>519</v>
      </c>
      <c r="M84" s="162">
        <v>492</v>
      </c>
      <c r="N84" s="162"/>
      <c r="O84" s="162">
        <v>526</v>
      </c>
      <c r="P84" s="596"/>
      <c r="Q84" s="596">
        <v>510</v>
      </c>
      <c r="R84" s="596"/>
      <c r="S84" s="596"/>
      <c r="T84" s="737">
        <f>(LARGE(D84:S84,1)+LARGE(D84:S84,2)+LARGE(D84:S84,3))</f>
        <v>1555</v>
      </c>
      <c r="V84" s="294"/>
    </row>
    <row r="85" spans="1:22" ht="15" customHeight="1" x14ac:dyDescent="0.25">
      <c r="A85" s="533"/>
      <c r="B85" s="534"/>
      <c r="C85" s="357"/>
      <c r="D85" s="535"/>
      <c r="E85" s="536"/>
      <c r="F85" s="536"/>
      <c r="G85" s="536"/>
      <c r="H85" s="536"/>
      <c r="I85" s="536"/>
      <c r="J85" s="536"/>
      <c r="K85" s="536"/>
      <c r="L85" s="536"/>
      <c r="M85" s="359"/>
      <c r="N85" s="359"/>
      <c r="O85" s="359"/>
      <c r="P85" s="359"/>
      <c r="Q85" s="359"/>
      <c r="R85" s="359"/>
      <c r="S85" s="359"/>
      <c r="T85" s="597"/>
    </row>
    <row r="86" spans="1:22" ht="15" customHeight="1" x14ac:dyDescent="0.25">
      <c r="A86" s="533"/>
      <c r="B86" s="534"/>
      <c r="C86" s="357"/>
      <c r="D86" s="535"/>
      <c r="E86" s="536"/>
      <c r="F86" s="536"/>
      <c r="G86" s="536"/>
      <c r="H86" s="536"/>
      <c r="I86" s="536"/>
      <c r="J86" s="536"/>
      <c r="K86" s="536"/>
      <c r="L86" s="536"/>
      <c r="M86" s="359"/>
      <c r="N86" s="359"/>
      <c r="O86" s="359"/>
      <c r="P86" s="359"/>
      <c r="Q86" s="359"/>
      <c r="R86" s="359"/>
      <c r="S86" s="359"/>
      <c r="T86" s="597"/>
    </row>
    <row r="87" spans="1:22" ht="15" customHeight="1" x14ac:dyDescent="0.25">
      <c r="A87" s="533"/>
      <c r="B87" s="534"/>
      <c r="C87" s="357"/>
      <c r="D87" s="535"/>
      <c r="E87" s="536"/>
      <c r="F87" s="536"/>
      <c r="G87" s="536"/>
      <c r="H87" s="536"/>
      <c r="I87" s="536"/>
      <c r="J87" s="536"/>
      <c r="K87" s="536"/>
      <c r="L87" s="536"/>
      <c r="M87" s="359"/>
      <c r="N87" s="359"/>
      <c r="O87" s="359"/>
      <c r="P87" s="359"/>
      <c r="Q87" s="359"/>
      <c r="R87" s="359"/>
      <c r="S87" s="359"/>
      <c r="T87" s="597"/>
    </row>
    <row r="88" spans="1:22" ht="15" customHeight="1" x14ac:dyDescent="0.25">
      <c r="A88" s="533"/>
      <c r="B88" s="534"/>
      <c r="C88" s="357"/>
      <c r="D88" s="535"/>
      <c r="E88" s="536"/>
      <c r="F88" s="536"/>
      <c r="G88" s="536"/>
      <c r="H88" s="536"/>
      <c r="I88" s="536"/>
      <c r="J88" s="536"/>
      <c r="K88" s="536"/>
      <c r="L88" s="536"/>
      <c r="M88" s="359"/>
      <c r="N88" s="359"/>
      <c r="O88" s="359"/>
      <c r="P88" s="359"/>
      <c r="Q88" s="359"/>
      <c r="R88" s="359"/>
      <c r="S88" s="359"/>
      <c r="T88" s="597"/>
    </row>
    <row r="89" spans="1:22" ht="15" customHeight="1" thickBot="1" x14ac:dyDescent="0.3">
      <c r="A89" s="762" t="s">
        <v>746</v>
      </c>
      <c r="B89" s="763"/>
      <c r="C89" s="582"/>
      <c r="D89" s="66"/>
      <c r="E89" s="67"/>
      <c r="F89" s="515"/>
      <c r="G89" s="515"/>
      <c r="H89" s="515"/>
      <c r="I89" s="515"/>
      <c r="J89" s="515"/>
      <c r="K89" s="515"/>
      <c r="L89" s="589"/>
      <c r="M89" s="590"/>
      <c r="N89" s="590"/>
      <c r="O89" s="590"/>
      <c r="P89" s="590"/>
      <c r="Q89" s="590"/>
      <c r="R89" s="590"/>
      <c r="S89" s="590"/>
      <c r="T89" s="584"/>
    </row>
    <row r="90" spans="1:22" ht="15" customHeight="1" thickBot="1" x14ac:dyDescent="0.3">
      <c r="A90" s="200" t="s">
        <v>3</v>
      </c>
      <c r="B90" s="200" t="s">
        <v>4</v>
      </c>
      <c r="C90" s="200" t="s">
        <v>406</v>
      </c>
      <c r="D90" s="397">
        <v>45305</v>
      </c>
      <c r="E90" s="196">
        <v>45312</v>
      </c>
      <c r="F90" s="196">
        <v>45347</v>
      </c>
      <c r="G90" s="196">
        <v>45375</v>
      </c>
      <c r="H90" s="196">
        <v>45396</v>
      </c>
      <c r="I90" s="196">
        <v>45423</v>
      </c>
      <c r="J90" s="196">
        <v>45459</v>
      </c>
      <c r="K90" s="196"/>
      <c r="L90" s="196">
        <v>45557</v>
      </c>
      <c r="M90" s="196">
        <v>45578</v>
      </c>
      <c r="N90" s="196">
        <v>45581</v>
      </c>
      <c r="O90" s="196">
        <v>45585</v>
      </c>
      <c r="P90" s="196"/>
      <c r="Q90" s="397">
        <v>45599</v>
      </c>
      <c r="R90" s="397"/>
      <c r="S90" s="397"/>
      <c r="T90" s="200" t="s">
        <v>2</v>
      </c>
    </row>
    <row r="91" spans="1:22" ht="15" customHeight="1" x14ac:dyDescent="0.25">
      <c r="A91" s="540">
        <v>1</v>
      </c>
      <c r="B91" s="394" t="s">
        <v>192</v>
      </c>
      <c r="C91" s="398">
        <v>6688</v>
      </c>
      <c r="D91" s="598"/>
      <c r="E91" s="166"/>
      <c r="F91" s="166">
        <v>212</v>
      </c>
      <c r="G91" s="202"/>
      <c r="H91" s="202"/>
      <c r="I91" s="166"/>
      <c r="J91" s="166"/>
      <c r="K91" s="166"/>
      <c r="L91" s="166"/>
      <c r="M91" s="166"/>
      <c r="N91" s="166"/>
      <c r="O91" s="166"/>
      <c r="P91" s="166"/>
      <c r="Q91" s="601">
        <v>259</v>
      </c>
      <c r="R91" s="601"/>
      <c r="S91" s="601"/>
      <c r="T91" s="737" t="e">
        <f>(LARGE(D91:S91,1)+LARGE(D91:S91,2)+LARGE(D91:S91,3))</f>
        <v>#NUM!</v>
      </c>
    </row>
    <row r="92" spans="1:22" ht="15" customHeight="1" x14ac:dyDescent="0.25">
      <c r="A92" s="201"/>
      <c r="B92" s="394"/>
      <c r="C92" s="398"/>
      <c r="D92" s="161"/>
      <c r="E92" s="161"/>
      <c r="F92" s="161"/>
      <c r="G92" s="161"/>
      <c r="H92" s="161"/>
      <c r="I92" s="161"/>
      <c r="J92" s="161"/>
      <c r="K92" s="599"/>
      <c r="L92" s="599"/>
      <c r="M92" s="599"/>
      <c r="N92" s="599"/>
      <c r="O92" s="596"/>
      <c r="P92" s="596"/>
      <c r="Q92" s="596"/>
      <c r="R92" s="596"/>
      <c r="S92" s="596"/>
      <c r="T92" s="134" t="e">
        <f>(LARGE(D92:P92,1)+LARGE(D92:P92,2)+LARGE(D92:P92,3))</f>
        <v>#NUM!</v>
      </c>
    </row>
    <row r="93" spans="1:22" ht="15" customHeight="1" x14ac:dyDescent="0.25">
      <c r="A93" s="201"/>
      <c r="B93" s="394"/>
      <c r="C93" s="398"/>
      <c r="D93" s="161"/>
      <c r="E93" s="161"/>
      <c r="F93" s="161"/>
      <c r="G93" s="161"/>
      <c r="H93" s="161"/>
      <c r="I93" s="161"/>
      <c r="J93" s="161"/>
      <c r="K93" s="161"/>
      <c r="L93" s="161"/>
      <c r="M93" s="161"/>
      <c r="N93" s="161"/>
      <c r="O93" s="208"/>
      <c r="P93" s="208"/>
      <c r="Q93" s="208"/>
      <c r="R93" s="208"/>
      <c r="S93" s="208"/>
      <c r="T93" s="134" t="e">
        <f t="shared" ref="T93:T95" si="4">(LARGE(D93:P93,1)+LARGE(D93:P93,2)+LARGE(D93:P93,3))</f>
        <v>#NUM!</v>
      </c>
    </row>
    <row r="94" spans="1:22" ht="15" customHeight="1" x14ac:dyDescent="0.25">
      <c r="A94" s="209"/>
      <c r="B94" s="395"/>
      <c r="C94" s="149"/>
      <c r="D94" s="598"/>
      <c r="E94" s="166"/>
      <c r="F94" s="166"/>
      <c r="G94" s="202"/>
      <c r="H94" s="202"/>
      <c r="I94" s="166"/>
      <c r="J94" s="600"/>
      <c r="K94" s="166"/>
      <c r="L94" s="166"/>
      <c r="M94" s="166"/>
      <c r="N94" s="166"/>
      <c r="O94" s="601"/>
      <c r="P94" s="601"/>
      <c r="Q94" s="601"/>
      <c r="R94" s="601"/>
      <c r="S94" s="601"/>
      <c r="T94" s="134" t="e">
        <f t="shared" si="4"/>
        <v>#NUM!</v>
      </c>
    </row>
    <row r="95" spans="1:22" ht="15" customHeight="1" x14ac:dyDescent="0.25">
      <c r="A95" s="201"/>
      <c r="B95" s="396"/>
      <c r="C95" s="149"/>
      <c r="D95" s="598"/>
      <c r="E95" s="162"/>
      <c r="F95" s="162"/>
      <c r="G95" s="161"/>
      <c r="H95" s="161"/>
      <c r="I95" s="162"/>
      <c r="J95" s="598"/>
      <c r="K95" s="162"/>
      <c r="L95" s="162"/>
      <c r="M95" s="162"/>
      <c r="N95" s="162"/>
      <c r="O95" s="602"/>
      <c r="P95" s="602"/>
      <c r="Q95" s="602"/>
      <c r="R95" s="602"/>
      <c r="S95" s="602"/>
      <c r="T95" s="134" t="e">
        <f t="shared" si="4"/>
        <v>#NUM!</v>
      </c>
    </row>
    <row r="96" spans="1:22" ht="15" customHeight="1" x14ac:dyDescent="0.25">
      <c r="A96" s="533"/>
      <c r="B96" s="538"/>
      <c r="C96" s="538"/>
      <c r="D96" s="603"/>
      <c r="E96" s="359"/>
      <c r="F96" s="359"/>
      <c r="G96" s="539"/>
      <c r="H96" s="539"/>
      <c r="I96" s="359"/>
      <c r="J96" s="359"/>
      <c r="K96" s="359"/>
      <c r="L96" s="359"/>
      <c r="M96" s="359"/>
      <c r="N96" s="359"/>
      <c r="O96" s="359"/>
      <c r="P96" s="536"/>
      <c r="Q96" s="536"/>
      <c r="R96" s="536"/>
      <c r="S96" s="536"/>
      <c r="T96" s="597"/>
    </row>
    <row r="97" spans="1:20" ht="15" customHeight="1" x14ac:dyDescent="0.25">
      <c r="A97" s="533"/>
      <c r="B97" s="538"/>
      <c r="C97" s="538"/>
      <c r="D97" s="603"/>
      <c r="E97" s="359"/>
      <c r="F97" s="359"/>
      <c r="G97" s="539"/>
      <c r="H97" s="539"/>
      <c r="I97" s="359"/>
      <c r="J97" s="359"/>
      <c r="K97" s="359"/>
      <c r="L97" s="359"/>
      <c r="M97" s="359"/>
      <c r="N97" s="359"/>
      <c r="O97" s="359"/>
      <c r="P97" s="359"/>
      <c r="Q97" s="359"/>
      <c r="R97" s="359"/>
      <c r="S97" s="359"/>
      <c r="T97" s="597"/>
    </row>
    <row r="98" spans="1:20" ht="15" customHeight="1" x14ac:dyDescent="0.25">
      <c r="A98" s="533"/>
      <c r="B98" s="538"/>
      <c r="C98" s="538"/>
      <c r="D98" s="603"/>
      <c r="E98" s="359"/>
      <c r="F98" s="359"/>
      <c r="G98" s="539"/>
      <c r="H98" s="539"/>
      <c r="I98" s="359"/>
      <c r="J98" s="359"/>
      <c r="K98" s="359"/>
      <c r="L98" s="359"/>
      <c r="M98" s="359"/>
      <c r="N98" s="359"/>
      <c r="O98" s="359"/>
      <c r="P98" s="359"/>
      <c r="Q98" s="359"/>
      <c r="R98" s="359"/>
      <c r="S98" s="359"/>
      <c r="T98" s="597"/>
    </row>
    <row r="99" spans="1:20" ht="15" customHeight="1" thickBot="1" x14ac:dyDescent="0.3">
      <c r="A99" s="762" t="s">
        <v>747</v>
      </c>
      <c r="B99" s="763"/>
      <c r="C99" s="582"/>
      <c r="D99" s="66"/>
      <c r="E99" s="67"/>
      <c r="F99" s="515"/>
      <c r="G99" s="515"/>
      <c r="H99" s="515"/>
      <c r="I99" s="515"/>
      <c r="J99" s="515"/>
      <c r="K99" s="515"/>
      <c r="L99" s="589"/>
      <c r="M99" s="590"/>
      <c r="N99" s="590"/>
      <c r="O99" s="590"/>
      <c r="P99" s="590"/>
      <c r="Q99" s="590"/>
      <c r="R99" s="590"/>
      <c r="S99" s="590"/>
      <c r="T99" s="584"/>
    </row>
    <row r="100" spans="1:20" ht="15" customHeight="1" thickBot="1" x14ac:dyDescent="0.3">
      <c r="A100" s="200" t="s">
        <v>3</v>
      </c>
      <c r="B100" s="200" t="s">
        <v>4</v>
      </c>
      <c r="C100" s="200" t="s">
        <v>406</v>
      </c>
      <c r="D100" s="397">
        <v>45305</v>
      </c>
      <c r="E100" s="196">
        <v>45312</v>
      </c>
      <c r="F100" s="196">
        <v>45347</v>
      </c>
      <c r="G100" s="196">
        <v>45375</v>
      </c>
      <c r="H100" s="196">
        <v>45396</v>
      </c>
      <c r="I100" s="196">
        <v>45423</v>
      </c>
      <c r="J100" s="196">
        <v>45459</v>
      </c>
      <c r="K100" s="196"/>
      <c r="L100" s="196">
        <v>45557</v>
      </c>
      <c r="M100" s="196">
        <v>45578</v>
      </c>
      <c r="N100" s="196">
        <v>45581</v>
      </c>
      <c r="O100" s="196">
        <v>45585</v>
      </c>
      <c r="P100" s="196"/>
      <c r="Q100" s="397">
        <v>45599</v>
      </c>
      <c r="R100" s="397"/>
      <c r="S100" s="397">
        <v>45627</v>
      </c>
      <c r="T100" s="200" t="s">
        <v>2</v>
      </c>
    </row>
    <row r="101" spans="1:20" ht="15" customHeight="1" x14ac:dyDescent="0.25">
      <c r="A101" s="540">
        <v>3</v>
      </c>
      <c r="B101" s="394" t="s">
        <v>38</v>
      </c>
      <c r="C101" s="398">
        <v>4911</v>
      </c>
      <c r="D101" s="161">
        <v>291</v>
      </c>
      <c r="E101" s="161"/>
      <c r="F101" s="161">
        <v>303</v>
      </c>
      <c r="G101" s="161">
        <v>298</v>
      </c>
      <c r="H101" s="161">
        <v>313</v>
      </c>
      <c r="I101" s="161"/>
      <c r="J101" s="161">
        <v>328</v>
      </c>
      <c r="K101" s="599"/>
      <c r="L101" s="599">
        <v>305</v>
      </c>
      <c r="M101" s="161"/>
      <c r="N101" s="161"/>
      <c r="O101" s="208">
        <v>315</v>
      </c>
      <c r="P101" s="208"/>
      <c r="Q101" s="208"/>
      <c r="R101" s="208"/>
      <c r="S101" s="208">
        <v>323</v>
      </c>
      <c r="T101" s="737">
        <f>(LARGE(D101:S101,1)+LARGE(D101:S101,2)+LARGE(D101:S101,3))</f>
        <v>966</v>
      </c>
    </row>
    <row r="102" spans="1:20" ht="15" customHeight="1" x14ac:dyDescent="0.25">
      <c r="A102" s="201">
        <v>1</v>
      </c>
      <c r="B102" s="394" t="s">
        <v>191</v>
      </c>
      <c r="C102" s="398">
        <v>6697</v>
      </c>
      <c r="D102" s="161"/>
      <c r="E102" s="161"/>
      <c r="F102" s="161">
        <v>268</v>
      </c>
      <c r="G102" s="161"/>
      <c r="H102" s="161"/>
      <c r="I102" s="161"/>
      <c r="J102" s="161"/>
      <c r="K102" s="161"/>
      <c r="L102" s="161"/>
      <c r="M102" s="161"/>
      <c r="N102" s="161"/>
      <c r="O102" s="208"/>
      <c r="P102" s="208"/>
      <c r="Q102" s="208">
        <v>259</v>
      </c>
      <c r="R102" s="208"/>
      <c r="S102" s="208"/>
      <c r="T102" s="737" t="e">
        <f t="shared" ref="T102:T103" si="5">(LARGE(D102:S102,1)+LARGE(D102:S102,2)+LARGE(D102:S102,3))</f>
        <v>#NUM!</v>
      </c>
    </row>
    <row r="103" spans="1:20" ht="15" customHeight="1" x14ac:dyDescent="0.25">
      <c r="A103" s="201">
        <v>2</v>
      </c>
      <c r="B103" s="394" t="s">
        <v>753</v>
      </c>
      <c r="C103" s="398">
        <v>7194</v>
      </c>
      <c r="D103" s="161"/>
      <c r="E103" s="161"/>
      <c r="F103" s="161"/>
      <c r="G103" s="161"/>
      <c r="H103" s="161"/>
      <c r="I103" s="161"/>
      <c r="J103" s="161"/>
      <c r="K103" s="599"/>
      <c r="L103" s="599"/>
      <c r="M103" s="599"/>
      <c r="N103" s="599"/>
      <c r="O103" s="596">
        <v>227</v>
      </c>
      <c r="P103" s="596"/>
      <c r="Q103" s="596"/>
      <c r="R103" s="596"/>
      <c r="S103" s="596">
        <v>268</v>
      </c>
      <c r="T103" s="737" t="e">
        <f t="shared" si="5"/>
        <v>#NUM!</v>
      </c>
    </row>
    <row r="104" spans="1:20" ht="15" customHeight="1" x14ac:dyDescent="0.25">
      <c r="A104" s="533"/>
      <c r="B104" s="538"/>
      <c r="C104" s="538"/>
      <c r="D104" s="603"/>
      <c r="E104" s="359"/>
      <c r="F104" s="359"/>
      <c r="G104" s="539"/>
      <c r="H104" s="539"/>
      <c r="I104" s="359"/>
      <c r="J104" s="359"/>
      <c r="K104" s="359"/>
      <c r="L104" s="359"/>
      <c r="M104" s="359"/>
      <c r="N104" s="359"/>
      <c r="O104" s="359"/>
      <c r="P104" s="536"/>
      <c r="Q104" s="536"/>
      <c r="R104" s="536"/>
      <c r="S104" s="536"/>
      <c r="T104" s="597"/>
    </row>
    <row r="105" spans="1:20" ht="15" customHeight="1" x14ac:dyDescent="0.25">
      <c r="A105" s="533"/>
      <c r="B105" s="538"/>
      <c r="C105" s="538"/>
      <c r="D105" s="603"/>
      <c r="E105" s="359"/>
      <c r="F105" s="359"/>
      <c r="G105" s="539"/>
      <c r="H105" s="539"/>
      <c r="I105" s="359"/>
      <c r="J105" s="359"/>
      <c r="K105" s="359"/>
      <c r="L105" s="359"/>
      <c r="M105" s="359"/>
      <c r="N105" s="359"/>
      <c r="O105" s="359"/>
      <c r="P105" s="536"/>
      <c r="Q105" s="536"/>
      <c r="R105" s="536"/>
      <c r="S105" s="536"/>
      <c r="T105" s="597"/>
    </row>
    <row r="106" spans="1:20" ht="15" customHeight="1" thickBot="1" x14ac:dyDescent="0.3">
      <c r="A106" s="762" t="s">
        <v>748</v>
      </c>
      <c r="B106" s="763"/>
      <c r="C106" s="582"/>
      <c r="D106" s="66"/>
      <c r="E106" s="67"/>
      <c r="F106" s="515"/>
      <c r="G106" s="515"/>
      <c r="H106" s="515"/>
      <c r="I106" s="515"/>
      <c r="J106" s="515"/>
      <c r="K106" s="515"/>
      <c r="L106" s="589"/>
      <c r="M106" s="590"/>
      <c r="N106" s="590"/>
      <c r="O106" s="590"/>
      <c r="P106" s="590"/>
      <c r="Q106" s="590"/>
      <c r="R106" s="590"/>
      <c r="S106" s="590"/>
      <c r="T106" s="584"/>
    </row>
    <row r="107" spans="1:20" ht="15" customHeight="1" thickBot="1" x14ac:dyDescent="0.3">
      <c r="A107" s="200" t="s">
        <v>3</v>
      </c>
      <c r="B107" s="200" t="s">
        <v>4</v>
      </c>
      <c r="C107" s="200" t="s">
        <v>406</v>
      </c>
      <c r="D107" s="397">
        <v>45305</v>
      </c>
      <c r="E107" s="196">
        <v>45312</v>
      </c>
      <c r="F107" s="196">
        <v>45347</v>
      </c>
      <c r="G107" s="196">
        <v>45375</v>
      </c>
      <c r="H107" s="196">
        <v>45396</v>
      </c>
      <c r="I107" s="196">
        <v>45423</v>
      </c>
      <c r="J107" s="196">
        <v>45459</v>
      </c>
      <c r="K107" s="196"/>
      <c r="L107" s="196">
        <v>45557</v>
      </c>
      <c r="M107" s="196">
        <v>45578</v>
      </c>
      <c r="N107" s="196">
        <v>45581</v>
      </c>
      <c r="O107" s="196">
        <v>45585</v>
      </c>
      <c r="P107" s="196"/>
      <c r="Q107" s="397"/>
      <c r="R107" s="397"/>
      <c r="S107" s="397">
        <v>45627</v>
      </c>
      <c r="T107" s="200" t="s">
        <v>2</v>
      </c>
    </row>
    <row r="108" spans="1:20" ht="15" customHeight="1" x14ac:dyDescent="0.25">
      <c r="A108" s="540">
        <v>3</v>
      </c>
      <c r="B108" s="394" t="s">
        <v>535</v>
      </c>
      <c r="C108" s="398">
        <v>6220</v>
      </c>
      <c r="D108" s="598"/>
      <c r="E108" s="738"/>
      <c r="F108" s="738"/>
      <c r="G108" s="292"/>
      <c r="H108" s="292"/>
      <c r="I108" s="738"/>
      <c r="J108" s="738">
        <v>190</v>
      </c>
      <c r="K108" s="738"/>
      <c r="L108" s="738">
        <v>99</v>
      </c>
      <c r="M108" s="292"/>
      <c r="N108" s="293"/>
      <c r="O108" s="293">
        <v>111</v>
      </c>
      <c r="P108" s="293"/>
      <c r="Q108" s="675"/>
      <c r="R108" s="675"/>
      <c r="S108" s="675"/>
      <c r="T108" s="737">
        <f t="shared" ref="T108:T113" si="6">(LARGE(D108:S108,1)+LARGE(D108:S108,2)+LARGE(D108:S108,3))</f>
        <v>400</v>
      </c>
    </row>
    <row r="109" spans="1:20" ht="15" customHeight="1" x14ac:dyDescent="0.25">
      <c r="A109" s="201">
        <v>2</v>
      </c>
      <c r="B109" s="394" t="s">
        <v>750</v>
      </c>
      <c r="C109" s="398">
        <v>6945</v>
      </c>
      <c r="D109" s="598"/>
      <c r="E109" s="162"/>
      <c r="F109" s="162"/>
      <c r="G109" s="161"/>
      <c r="H109" s="161"/>
      <c r="I109" s="162"/>
      <c r="J109" s="162"/>
      <c r="K109" s="162"/>
      <c r="L109" s="162">
        <v>33</v>
      </c>
      <c r="M109" s="599"/>
      <c r="N109" s="599"/>
      <c r="O109" s="596">
        <v>62</v>
      </c>
      <c r="P109" s="596"/>
      <c r="Q109" s="596"/>
      <c r="R109" s="596"/>
      <c r="S109" s="596">
        <v>65</v>
      </c>
      <c r="T109" s="737">
        <f t="shared" si="6"/>
        <v>160</v>
      </c>
    </row>
    <row r="110" spans="1:20" ht="15" customHeight="1" x14ac:dyDescent="0.25">
      <c r="A110" s="201">
        <v>1</v>
      </c>
      <c r="B110" s="394" t="s">
        <v>749</v>
      </c>
      <c r="C110" s="398">
        <v>6943</v>
      </c>
      <c r="D110" s="163"/>
      <c r="E110" s="161"/>
      <c r="F110" s="161"/>
      <c r="G110" s="161"/>
      <c r="H110" s="161"/>
      <c r="I110" s="161"/>
      <c r="J110" s="161"/>
      <c r="K110" s="161"/>
      <c r="L110" s="161"/>
      <c r="M110" s="161"/>
      <c r="N110" s="161"/>
      <c r="O110" s="208">
        <v>35</v>
      </c>
      <c r="P110" s="208"/>
      <c r="Q110" s="208"/>
      <c r="R110" s="208"/>
      <c r="S110" s="208">
        <v>89</v>
      </c>
      <c r="T110" s="737" t="e">
        <f t="shared" si="6"/>
        <v>#NUM!</v>
      </c>
    </row>
    <row r="111" spans="1:20" ht="15" customHeight="1" x14ac:dyDescent="0.25">
      <c r="A111" s="209">
        <v>4</v>
      </c>
      <c r="B111" s="395" t="s">
        <v>751</v>
      </c>
      <c r="C111" s="149">
        <v>3399</v>
      </c>
      <c r="D111" s="598"/>
      <c r="E111" s="166"/>
      <c r="F111" s="166"/>
      <c r="G111" s="202"/>
      <c r="H111" s="202"/>
      <c r="I111" s="166"/>
      <c r="J111" s="600"/>
      <c r="K111" s="166"/>
      <c r="L111" s="166"/>
      <c r="M111" s="166"/>
      <c r="N111" s="166"/>
      <c r="O111" s="601">
        <v>118</v>
      </c>
      <c r="P111" s="601"/>
      <c r="Q111" s="601"/>
      <c r="R111" s="601"/>
      <c r="S111" s="601"/>
      <c r="T111" s="737" t="e">
        <f t="shared" si="6"/>
        <v>#NUM!</v>
      </c>
    </row>
    <row r="112" spans="1:20" ht="15" customHeight="1" x14ac:dyDescent="0.25">
      <c r="A112" s="201">
        <v>5</v>
      </c>
      <c r="B112" s="396" t="s">
        <v>752</v>
      </c>
      <c r="C112" s="149">
        <v>7303</v>
      </c>
      <c r="D112" s="598"/>
      <c r="E112" s="162"/>
      <c r="F112" s="162"/>
      <c r="G112" s="161"/>
      <c r="H112" s="161"/>
      <c r="I112" s="162"/>
      <c r="J112" s="598"/>
      <c r="K112" s="162"/>
      <c r="L112" s="162"/>
      <c r="M112" s="162"/>
      <c r="N112" s="162"/>
      <c r="O112" s="602">
        <v>158</v>
      </c>
      <c r="P112" s="602"/>
      <c r="Q112" s="602"/>
      <c r="R112" s="602"/>
      <c r="S112" s="602">
        <v>250</v>
      </c>
      <c r="T112" s="737" t="e">
        <f t="shared" si="6"/>
        <v>#NUM!</v>
      </c>
    </row>
    <row r="113" spans="1:20" ht="15" customHeight="1" x14ac:dyDescent="0.25">
      <c r="A113" s="209">
        <v>6</v>
      </c>
      <c r="B113" s="149" t="s">
        <v>818</v>
      </c>
      <c r="C113" s="149">
        <v>7291</v>
      </c>
      <c r="D113" s="598"/>
      <c r="E113" s="162"/>
      <c r="F113" s="162"/>
      <c r="G113" s="161"/>
      <c r="H113" s="161"/>
      <c r="I113" s="162"/>
      <c r="J113" s="598"/>
      <c r="K113" s="162"/>
      <c r="L113" s="162"/>
      <c r="M113" s="162"/>
      <c r="N113" s="162"/>
      <c r="O113" s="162"/>
      <c r="P113" s="162"/>
      <c r="Q113" s="162"/>
      <c r="R113" s="162"/>
      <c r="S113" s="162">
        <v>105</v>
      </c>
      <c r="T113" s="737" t="e">
        <f t="shared" si="6"/>
        <v>#NUM!</v>
      </c>
    </row>
    <row r="114" spans="1:20" ht="15" customHeight="1" x14ac:dyDescent="0.25">
      <c r="A114" s="533"/>
      <c r="B114" s="538"/>
      <c r="C114" s="538"/>
      <c r="D114" s="603"/>
      <c r="E114" s="359"/>
      <c r="F114" s="359"/>
      <c r="G114" s="539"/>
      <c r="H114" s="539"/>
      <c r="I114" s="359"/>
      <c r="J114" s="603"/>
      <c r="K114" s="359"/>
      <c r="L114" s="359"/>
      <c r="M114" s="359"/>
      <c r="N114" s="359"/>
      <c r="O114" s="359"/>
      <c r="P114" s="359"/>
      <c r="Q114" s="359"/>
      <c r="R114" s="359"/>
      <c r="S114" s="359"/>
      <c r="T114" s="597"/>
    </row>
    <row r="115" spans="1:20" ht="15" customHeight="1" x14ac:dyDescent="0.25">
      <c r="A115" s="533"/>
      <c r="B115" s="538"/>
      <c r="C115" s="538"/>
      <c r="D115" s="603"/>
      <c r="E115" s="359"/>
      <c r="F115" s="359"/>
      <c r="G115" s="539"/>
      <c r="H115" s="539"/>
      <c r="I115" s="359"/>
      <c r="J115" s="603"/>
      <c r="K115" s="359"/>
      <c r="L115" s="359"/>
      <c r="M115" s="359"/>
      <c r="N115" s="359"/>
      <c r="O115" s="359"/>
      <c r="P115" s="359"/>
      <c r="Q115" s="359"/>
      <c r="R115" s="359"/>
      <c r="S115" s="359"/>
      <c r="T115" s="597"/>
    </row>
    <row r="116" spans="1:20" ht="15" customHeight="1" x14ac:dyDescent="0.25">
      <c r="A116" s="533"/>
      <c r="B116" s="538"/>
      <c r="C116" s="538"/>
      <c r="D116" s="603"/>
      <c r="E116" s="359"/>
      <c r="F116" s="359"/>
      <c r="G116" s="539"/>
      <c r="H116" s="539"/>
      <c r="I116" s="359"/>
      <c r="J116" s="359"/>
      <c r="K116" s="359"/>
      <c r="L116" s="359"/>
      <c r="M116" s="359"/>
      <c r="N116" s="359"/>
      <c r="O116" s="359"/>
      <c r="P116" s="536"/>
      <c r="Q116" s="536"/>
      <c r="R116" s="536"/>
      <c r="S116" s="536"/>
      <c r="T116" s="597"/>
    </row>
    <row r="117" spans="1:20" ht="15" customHeight="1" thickBot="1" x14ac:dyDescent="0.3">
      <c r="A117" s="762" t="s">
        <v>177</v>
      </c>
      <c r="B117" s="763"/>
      <c r="C117" s="582"/>
      <c r="D117" s="66"/>
      <c r="E117" s="67"/>
      <c r="F117" s="515"/>
      <c r="G117" s="515"/>
      <c r="H117" s="515"/>
      <c r="I117" s="515"/>
      <c r="J117" s="515"/>
      <c r="K117" s="515"/>
      <c r="L117" s="589"/>
      <c r="M117" s="590"/>
      <c r="N117" s="590"/>
      <c r="O117" s="590"/>
      <c r="P117" s="590"/>
      <c r="Q117" s="590"/>
      <c r="R117" s="590"/>
      <c r="S117" s="590"/>
      <c r="T117" s="512"/>
    </row>
    <row r="118" spans="1:20" ht="15" customHeight="1" thickBot="1" x14ac:dyDescent="0.3">
      <c r="A118" s="198" t="s">
        <v>3</v>
      </c>
      <c r="B118" s="198" t="s">
        <v>4</v>
      </c>
      <c r="C118" s="198" t="s">
        <v>406</v>
      </c>
      <c r="D118" s="196">
        <v>45305</v>
      </c>
      <c r="E118" s="364">
        <v>21</v>
      </c>
      <c r="F118" s="364">
        <v>45347</v>
      </c>
      <c r="G118" s="364">
        <v>45375</v>
      </c>
      <c r="H118" s="212">
        <v>45396</v>
      </c>
      <c r="I118" s="212">
        <v>45423</v>
      </c>
      <c r="J118" s="212">
        <v>45459</v>
      </c>
      <c r="K118" s="212"/>
      <c r="L118" s="211"/>
      <c r="M118" s="282"/>
      <c r="N118" s="298">
        <v>45581</v>
      </c>
      <c r="O118" s="298"/>
      <c r="P118" s="212"/>
      <c r="Q118" s="676"/>
      <c r="R118" s="676">
        <v>45602</v>
      </c>
      <c r="S118" s="676">
        <v>45627</v>
      </c>
      <c r="T118" s="419" t="s">
        <v>2</v>
      </c>
    </row>
    <row r="119" spans="1:20" ht="15" customHeight="1" x14ac:dyDescent="0.25">
      <c r="A119" s="604">
        <v>1</v>
      </c>
      <c r="B119" s="445" t="s">
        <v>189</v>
      </c>
      <c r="C119" s="446">
        <v>1866</v>
      </c>
      <c r="D119" s="447"/>
      <c r="E119" s="447"/>
      <c r="F119" s="448">
        <v>610.1</v>
      </c>
      <c r="G119" s="447"/>
      <c r="H119" s="447"/>
      <c r="I119" s="448">
        <v>611.9</v>
      </c>
      <c r="J119" s="448">
        <v>603.70000000000005</v>
      </c>
      <c r="K119" s="447"/>
      <c r="L119" s="447"/>
      <c r="M119" s="449"/>
      <c r="N119" s="449"/>
      <c r="O119" s="449"/>
      <c r="P119" s="450"/>
      <c r="Q119" s="677"/>
      <c r="R119" s="677">
        <v>600.79999999999995</v>
      </c>
      <c r="S119" s="677">
        <v>607.20000000000005</v>
      </c>
      <c r="T119" s="163">
        <f>(LARGE(D119:S119,1)+LARGE(D119:S119,2)+LARGE(D119:S119,3))</f>
        <v>1829.2</v>
      </c>
    </row>
    <row r="120" spans="1:20" ht="15" customHeight="1" x14ac:dyDescent="0.25">
      <c r="A120" s="416">
        <v>2</v>
      </c>
      <c r="B120" s="114" t="s">
        <v>190</v>
      </c>
      <c r="C120" s="284">
        <v>6709</v>
      </c>
      <c r="D120" s="417"/>
      <c r="E120" s="417"/>
      <c r="F120" s="362">
        <v>544.5</v>
      </c>
      <c r="G120" s="417"/>
      <c r="H120" s="362">
        <v>531.79999999999995</v>
      </c>
      <c r="I120" s="362"/>
      <c r="J120" s="362">
        <v>547.5</v>
      </c>
      <c r="K120" s="417"/>
      <c r="L120" s="417"/>
      <c r="M120" s="418"/>
      <c r="N120" s="418"/>
      <c r="O120" s="418"/>
      <c r="P120" s="362"/>
      <c r="Q120" s="362"/>
      <c r="R120" s="362"/>
      <c r="S120" s="362">
        <v>529.6</v>
      </c>
      <c r="T120" s="163">
        <f t="shared" ref="T120:T123" si="7">(LARGE(D120:S120,1)+LARGE(D120:S120,2)+LARGE(D120:S120,3))</f>
        <v>1623.8</v>
      </c>
    </row>
    <row r="121" spans="1:20" ht="15" customHeight="1" x14ac:dyDescent="0.25">
      <c r="A121" s="416">
        <v>3</v>
      </c>
      <c r="B121" s="137" t="s">
        <v>42</v>
      </c>
      <c r="C121" s="137"/>
      <c r="D121" s="163"/>
      <c r="E121" s="363">
        <v>541.6</v>
      </c>
      <c r="F121" s="161"/>
      <c r="G121" s="161"/>
      <c r="H121" s="161"/>
      <c r="I121" s="161"/>
      <c r="J121" s="161"/>
      <c r="K121" s="161"/>
      <c r="L121" s="161"/>
      <c r="M121" s="161"/>
      <c r="N121" s="605">
        <v>539.29999999999995</v>
      </c>
      <c r="O121" s="605"/>
      <c r="P121" s="161"/>
      <c r="Q121" s="161"/>
      <c r="R121" s="161"/>
      <c r="S121" s="161"/>
      <c r="T121" s="163" t="e">
        <f t="shared" si="7"/>
        <v>#NUM!</v>
      </c>
    </row>
    <row r="122" spans="1:20" ht="15" customHeight="1" x14ac:dyDescent="0.25">
      <c r="A122" s="416">
        <v>4</v>
      </c>
      <c r="B122" s="63" t="s">
        <v>817</v>
      </c>
      <c r="C122" s="63">
        <v>7187</v>
      </c>
      <c r="D122" s="163"/>
      <c r="E122" s="163"/>
      <c r="F122" s="363"/>
      <c r="G122" s="163"/>
      <c r="H122" s="163"/>
      <c r="I122" s="163"/>
      <c r="J122" s="163"/>
      <c r="K122" s="163"/>
      <c r="L122" s="163"/>
      <c r="M122" s="163"/>
      <c r="N122" s="163"/>
      <c r="O122" s="163"/>
      <c r="P122" s="363"/>
      <c r="Q122" s="363"/>
      <c r="R122" s="363">
        <v>521.20000000000005</v>
      </c>
      <c r="S122" s="363">
        <v>518</v>
      </c>
      <c r="T122" s="163" t="e">
        <f t="shared" si="7"/>
        <v>#NUM!</v>
      </c>
    </row>
    <row r="123" spans="1:20" ht="15" customHeight="1" x14ac:dyDescent="0.25">
      <c r="A123" s="181"/>
      <c r="B123" s="63"/>
      <c r="C123" s="63"/>
      <c r="D123" s="163"/>
      <c r="E123" s="163"/>
      <c r="F123" s="363"/>
      <c r="G123" s="163"/>
      <c r="H123" s="163"/>
      <c r="I123" s="163"/>
      <c r="J123" s="163"/>
      <c r="K123" s="163"/>
      <c r="L123" s="163"/>
      <c r="M123" s="163"/>
      <c r="N123" s="163"/>
      <c r="O123" s="163"/>
      <c r="P123" s="363"/>
      <c r="Q123" s="363"/>
      <c r="R123" s="363"/>
      <c r="S123" s="363"/>
      <c r="T123" s="163" t="e">
        <f t="shared" si="7"/>
        <v>#NUM!</v>
      </c>
    </row>
    <row r="124" spans="1:20" ht="15" customHeight="1" x14ac:dyDescent="0.25">
      <c r="A124" s="130"/>
      <c r="B124" s="130"/>
      <c r="C124" s="130"/>
      <c r="D124" s="130"/>
      <c r="E124" s="130"/>
      <c r="F124" s="130"/>
      <c r="G124" s="130"/>
      <c r="H124" s="130"/>
      <c r="I124" s="130"/>
      <c r="J124" s="130"/>
      <c r="K124" s="130"/>
      <c r="L124" s="130"/>
      <c r="M124" s="130"/>
      <c r="N124" s="130"/>
      <c r="O124" s="130"/>
      <c r="P124" s="130"/>
      <c r="Q124" s="130"/>
      <c r="R124" s="130"/>
      <c r="S124" s="130"/>
      <c r="T124" s="580"/>
    </row>
    <row r="125" spans="1:20" ht="15" customHeight="1" thickBot="1" x14ac:dyDescent="0.3">
      <c r="A125" s="762" t="s">
        <v>176</v>
      </c>
      <c r="B125" s="763"/>
      <c r="C125" s="582"/>
      <c r="D125" s="66"/>
      <c r="E125" s="67"/>
      <c r="F125" s="515"/>
      <c r="G125" s="515"/>
      <c r="H125" s="515"/>
      <c r="I125" s="515"/>
      <c r="J125" s="515"/>
      <c r="K125" s="515"/>
      <c r="L125" s="589"/>
      <c r="M125" s="590"/>
      <c r="N125" s="590"/>
      <c r="O125" s="590"/>
      <c r="P125" s="590"/>
      <c r="Q125" s="590"/>
      <c r="R125" s="590"/>
      <c r="S125" s="590"/>
      <c r="T125" s="512"/>
    </row>
    <row r="126" spans="1:20" ht="15" customHeight="1" x14ac:dyDescent="0.25">
      <c r="A126" s="200" t="s">
        <v>3</v>
      </c>
      <c r="B126" s="200" t="s">
        <v>4</v>
      </c>
      <c r="C126" s="200" t="s">
        <v>406</v>
      </c>
      <c r="D126" s="397">
        <v>45305</v>
      </c>
      <c r="E126" s="420">
        <v>21</v>
      </c>
      <c r="F126" s="420">
        <v>45347</v>
      </c>
      <c r="G126" s="420">
        <v>45375</v>
      </c>
      <c r="H126" s="421">
        <v>45396</v>
      </c>
      <c r="I126" s="421">
        <v>45423</v>
      </c>
      <c r="J126" s="421">
        <v>45459</v>
      </c>
      <c r="K126" s="421"/>
      <c r="L126" s="422"/>
      <c r="M126" s="423">
        <v>45578</v>
      </c>
      <c r="N126" s="423"/>
      <c r="O126" s="424"/>
      <c r="P126" s="421"/>
      <c r="Q126" s="676">
        <v>45599</v>
      </c>
      <c r="R126" s="676"/>
      <c r="S126" s="676"/>
      <c r="T126" s="419" t="s">
        <v>2</v>
      </c>
    </row>
    <row r="127" spans="1:20" ht="15" customHeight="1" x14ac:dyDescent="0.25">
      <c r="A127" s="181">
        <v>1</v>
      </c>
      <c r="B127" s="137" t="s">
        <v>67</v>
      </c>
      <c r="C127" s="137">
        <v>6708</v>
      </c>
      <c r="D127" s="606">
        <v>593.79999999999995</v>
      </c>
      <c r="E127" s="163"/>
      <c r="F127" s="605">
        <v>590.4</v>
      </c>
      <c r="G127" s="161"/>
      <c r="H127" s="161"/>
      <c r="I127" s="161"/>
      <c r="J127" s="607">
        <v>591.79999999999995</v>
      </c>
      <c r="K127" s="599"/>
      <c r="L127" s="599"/>
      <c r="M127" s="608">
        <v>600.1</v>
      </c>
      <c r="N127" s="599"/>
      <c r="O127" s="608"/>
      <c r="P127" s="599"/>
      <c r="Q127" s="608">
        <v>603.29999999999995</v>
      </c>
      <c r="R127" s="608"/>
      <c r="S127" s="608"/>
      <c r="T127" s="606">
        <f>(LARGE(D127:P127,1)+LARGE(D127:P127,2)+LARGE(D127:P127,3))</f>
        <v>1785.7</v>
      </c>
    </row>
    <row r="128" spans="1:20" ht="15" customHeight="1" thickBot="1" x14ac:dyDescent="0.3">
      <c r="A128" s="425">
        <v>2</v>
      </c>
      <c r="B128" s="426"/>
      <c r="C128" s="426"/>
      <c r="D128" s="427"/>
      <c r="E128" s="427"/>
      <c r="F128" s="427"/>
      <c r="G128" s="427"/>
      <c r="H128" s="427"/>
      <c r="I128" s="427"/>
      <c r="J128" s="427"/>
      <c r="K128" s="427"/>
      <c r="L128" s="427"/>
      <c r="M128" s="428"/>
      <c r="N128" s="428"/>
      <c r="O128" s="428"/>
      <c r="P128" s="304"/>
      <c r="Q128" s="678"/>
      <c r="R128" s="678"/>
      <c r="S128" s="678"/>
      <c r="T128" s="429" t="e">
        <f t="shared" ref="T128" si="8">(LARGE(D128:P128,1)+LARGE(D128:P128,2)+LARGE(D128:P128,3))</f>
        <v>#NUM!</v>
      </c>
    </row>
    <row r="129" spans="1:20" ht="15" customHeight="1" x14ac:dyDescent="0.25">
      <c r="A129" s="130"/>
      <c r="B129" s="130"/>
      <c r="C129" s="130"/>
      <c r="D129" s="130"/>
      <c r="E129" s="130"/>
      <c r="F129" s="130"/>
      <c r="G129" s="130"/>
      <c r="H129" s="130"/>
      <c r="I129" s="130"/>
      <c r="J129" s="130"/>
      <c r="K129" s="130"/>
      <c r="L129" s="130"/>
      <c r="M129" s="130"/>
      <c r="N129" s="130"/>
      <c r="O129" s="130"/>
      <c r="P129" s="130"/>
      <c r="Q129" s="130"/>
      <c r="R129" s="130"/>
      <c r="S129" s="130"/>
      <c r="T129" s="580"/>
    </row>
    <row r="130" spans="1:20" ht="15" customHeight="1" x14ac:dyDescent="0.25">
      <c r="A130" s="130"/>
      <c r="B130" s="130"/>
      <c r="C130" s="130"/>
      <c r="D130" s="130"/>
      <c r="E130" s="130"/>
      <c r="F130" s="130"/>
      <c r="G130" s="130"/>
      <c r="H130" s="130"/>
      <c r="I130" s="130"/>
      <c r="J130" s="130"/>
      <c r="K130" s="130"/>
      <c r="L130" s="130"/>
      <c r="M130" s="130"/>
      <c r="N130" s="130"/>
      <c r="O130" s="130"/>
      <c r="P130" s="130"/>
      <c r="Q130" s="130"/>
      <c r="R130" s="130"/>
      <c r="S130" s="130"/>
      <c r="T130" s="580"/>
    </row>
    <row r="131" spans="1:20" ht="15" customHeight="1" x14ac:dyDescent="0.25">
      <c r="A131" s="130"/>
      <c r="B131" s="130"/>
      <c r="C131" s="130"/>
      <c r="D131" s="130"/>
      <c r="E131" s="130"/>
      <c r="F131" s="130"/>
      <c r="G131" s="130"/>
      <c r="H131" s="130"/>
      <c r="I131" s="130"/>
      <c r="J131" s="130"/>
      <c r="K131" s="130"/>
      <c r="L131" s="130"/>
      <c r="M131" s="130"/>
      <c r="N131" s="130"/>
      <c r="O131" s="130"/>
      <c r="P131" s="130"/>
      <c r="Q131" s="130"/>
      <c r="R131" s="130"/>
      <c r="S131" s="130"/>
      <c r="T131" s="580"/>
    </row>
    <row r="132" spans="1:20" ht="15" customHeight="1" thickBot="1" x14ac:dyDescent="0.3">
      <c r="A132" s="762" t="s">
        <v>21</v>
      </c>
      <c r="B132" s="763"/>
      <c r="C132" s="588"/>
      <c r="D132" s="515"/>
      <c r="E132" s="515"/>
      <c r="F132" s="515"/>
      <c r="G132" s="515"/>
      <c r="H132" s="515"/>
      <c r="I132" s="515"/>
      <c r="J132" s="515"/>
      <c r="K132" s="515"/>
      <c r="L132" s="589"/>
      <c r="M132" s="590"/>
      <c r="N132" s="590"/>
      <c r="O132" s="590"/>
      <c r="P132" s="590"/>
      <c r="Q132" s="590"/>
      <c r="R132" s="590"/>
      <c r="S132" s="590"/>
      <c r="T132" s="512"/>
    </row>
    <row r="133" spans="1:20" ht="15" customHeight="1" thickBot="1" x14ac:dyDescent="0.3">
      <c r="A133" s="200" t="s">
        <v>3</v>
      </c>
      <c r="B133" s="200" t="s">
        <v>4</v>
      </c>
      <c r="C133" s="200" t="s">
        <v>406</v>
      </c>
      <c r="D133" s="196">
        <v>45305</v>
      </c>
      <c r="E133" s="196">
        <v>45312</v>
      </c>
      <c r="F133" s="196">
        <v>45347</v>
      </c>
      <c r="G133" s="196">
        <v>45375</v>
      </c>
      <c r="H133" s="196">
        <v>45396</v>
      </c>
      <c r="I133" s="196">
        <v>45423</v>
      </c>
      <c r="J133" s="196">
        <v>45459</v>
      </c>
      <c r="K133" s="196"/>
      <c r="L133" s="196"/>
      <c r="M133" s="196">
        <v>45578</v>
      </c>
      <c r="N133" s="196"/>
      <c r="O133" s="196">
        <v>45585</v>
      </c>
      <c r="P133" s="196"/>
      <c r="Q133" s="397"/>
      <c r="R133" s="397"/>
      <c r="S133" s="397">
        <v>45627</v>
      </c>
      <c r="T133" s="200" t="s">
        <v>2</v>
      </c>
    </row>
    <row r="134" spans="1:20" ht="15" customHeight="1" x14ac:dyDescent="0.25">
      <c r="A134" s="604">
        <v>1</v>
      </c>
      <c r="B134" s="431" t="s">
        <v>69</v>
      </c>
      <c r="C134" s="432">
        <v>5788</v>
      </c>
      <c r="D134" s="448">
        <v>577.1</v>
      </c>
      <c r="E134" s="609">
        <v>586.20000000000005</v>
      </c>
      <c r="F134" s="609">
        <v>588.70000000000005</v>
      </c>
      <c r="G134" s="609">
        <v>588.29999999999995</v>
      </c>
      <c r="H134" s="609">
        <v>589.5</v>
      </c>
      <c r="I134" s="609">
        <v>582.4</v>
      </c>
      <c r="J134" s="609">
        <v>584.9</v>
      </c>
      <c r="K134" s="609"/>
      <c r="L134" s="609"/>
      <c r="M134" s="609">
        <v>579.6</v>
      </c>
      <c r="N134" s="609"/>
      <c r="O134" s="610">
        <v>583.6</v>
      </c>
      <c r="P134" s="610"/>
      <c r="Q134" s="610"/>
      <c r="R134" s="610"/>
      <c r="S134" s="610">
        <v>584.20000000000005</v>
      </c>
      <c r="T134" s="611">
        <f>(LARGE(D134:P134,1)+LARGE(D134:P134,2)+LARGE(D134:P134,3))</f>
        <v>1766.5</v>
      </c>
    </row>
    <row r="135" spans="1:20" s="210" customFormat="1" ht="15" customHeight="1" x14ac:dyDescent="0.2">
      <c r="A135" s="213">
        <v>2</v>
      </c>
      <c r="B135" s="137"/>
      <c r="C135" s="137"/>
      <c r="D135" s="163"/>
      <c r="E135" s="161"/>
      <c r="F135" s="161"/>
      <c r="G135" s="161"/>
      <c r="H135" s="161"/>
      <c r="I135" s="161"/>
      <c r="J135" s="182"/>
      <c r="K135" s="193"/>
      <c r="L135" s="182"/>
      <c r="M135" s="193"/>
      <c r="N135" s="193"/>
      <c r="O135" s="193"/>
      <c r="P135" s="193"/>
      <c r="Q135" s="193"/>
      <c r="R135" s="193"/>
      <c r="S135" s="193"/>
      <c r="T135" s="57" t="e">
        <f t="shared" ref="T135" si="9">(LARGE(D135:P135,1)+LARGE(D135:P135,2)+LARGE(D135:P135,3))</f>
        <v>#NUM!</v>
      </c>
    </row>
    <row r="136" spans="1:20" ht="15" customHeight="1" thickBot="1" x14ac:dyDescent="0.3">
      <c r="A136" s="214"/>
      <c r="B136" s="215"/>
      <c r="C136" s="215"/>
      <c r="D136" s="204"/>
      <c r="E136" s="204"/>
      <c r="F136" s="204"/>
      <c r="G136" s="204"/>
      <c r="H136" s="204"/>
      <c r="I136" s="204"/>
      <c r="J136" s="204"/>
      <c r="K136" s="204"/>
      <c r="L136" s="204"/>
      <c r="M136" s="204"/>
      <c r="N136" s="204"/>
      <c r="O136" s="204"/>
      <c r="P136" s="204"/>
      <c r="Q136" s="679"/>
      <c r="R136" s="679"/>
      <c r="S136" s="679"/>
      <c r="T136" s="216"/>
    </row>
    <row r="137" spans="1:20" ht="15" customHeight="1" x14ac:dyDescent="0.25">
      <c r="A137" s="43"/>
      <c r="B137" s="512"/>
      <c r="C137" s="512"/>
      <c r="D137" s="515"/>
      <c r="E137" s="515"/>
      <c r="F137" s="515"/>
      <c r="G137" s="515"/>
      <c r="H137" s="515"/>
      <c r="I137" s="515"/>
      <c r="J137" s="515"/>
      <c r="K137" s="515"/>
      <c r="L137" s="515"/>
      <c r="M137" s="515"/>
      <c r="N137" s="515"/>
      <c r="O137" s="515"/>
      <c r="P137" s="515"/>
      <c r="Q137" s="515"/>
      <c r="R137" s="515"/>
      <c r="S137" s="515"/>
      <c r="T137" s="512"/>
    </row>
    <row r="138" spans="1:20" ht="15" customHeight="1" x14ac:dyDescent="0.25">
      <c r="A138" s="43"/>
      <c r="B138" s="512"/>
      <c r="C138" s="512"/>
      <c r="D138" s="515"/>
      <c r="E138" s="515"/>
      <c r="F138" s="515"/>
      <c r="G138" s="515"/>
      <c r="H138" s="515"/>
      <c r="I138" s="515"/>
      <c r="J138" s="515"/>
      <c r="K138" s="515"/>
      <c r="L138" s="515"/>
      <c r="M138" s="515"/>
      <c r="N138" s="515"/>
      <c r="O138" s="515"/>
      <c r="P138" s="515"/>
      <c r="Q138" s="515"/>
      <c r="R138" s="515"/>
      <c r="S138" s="515"/>
      <c r="T138" s="512"/>
    </row>
    <row r="139" spans="1:20" ht="15" customHeight="1" thickBot="1" x14ac:dyDescent="0.3">
      <c r="A139" s="762" t="s">
        <v>22</v>
      </c>
      <c r="B139" s="763"/>
      <c r="C139" s="588"/>
      <c r="D139" s="515"/>
      <c r="E139" s="515"/>
      <c r="F139" s="515"/>
      <c r="G139" s="515"/>
      <c r="H139" s="515"/>
      <c r="I139" s="515"/>
      <c r="J139" s="515"/>
      <c r="K139" s="515"/>
      <c r="L139" s="515"/>
      <c r="M139" s="515"/>
      <c r="N139" s="515"/>
      <c r="O139" s="515"/>
      <c r="P139" s="515"/>
      <c r="Q139" s="515"/>
      <c r="R139" s="515"/>
      <c r="S139" s="515"/>
      <c r="T139" s="512"/>
    </row>
    <row r="140" spans="1:20" ht="15" customHeight="1" thickBot="1" x14ac:dyDescent="0.3">
      <c r="A140" s="200" t="s">
        <v>3</v>
      </c>
      <c r="B140" s="200" t="s">
        <v>4</v>
      </c>
      <c r="C140" s="200" t="s">
        <v>406</v>
      </c>
      <c r="D140" s="196">
        <v>45305</v>
      </c>
      <c r="E140" s="196">
        <v>45312</v>
      </c>
      <c r="F140" s="196">
        <v>45347</v>
      </c>
      <c r="G140" s="196">
        <v>45375</v>
      </c>
      <c r="H140" s="196">
        <v>45396</v>
      </c>
      <c r="I140" s="196">
        <v>45423</v>
      </c>
      <c r="J140" s="217"/>
      <c r="K140" s="217"/>
      <c r="L140" s="217"/>
      <c r="M140" s="217"/>
      <c r="N140" s="217"/>
      <c r="O140" s="217"/>
      <c r="P140" s="217"/>
      <c r="Q140" s="217"/>
      <c r="R140" s="217"/>
      <c r="S140" s="217"/>
      <c r="T140" s="200" t="s">
        <v>5</v>
      </c>
    </row>
    <row r="141" spans="1:20" ht="15" customHeight="1" thickBot="1" x14ac:dyDescent="0.3">
      <c r="A141" s="612">
        <v>1</v>
      </c>
      <c r="B141" s="613"/>
      <c r="C141" s="613"/>
      <c r="D141" s="614"/>
      <c r="E141" s="614"/>
      <c r="F141" s="614"/>
      <c r="G141" s="614"/>
      <c r="H141" s="614"/>
      <c r="I141" s="614"/>
      <c r="J141" s="614"/>
      <c r="K141" s="614"/>
      <c r="L141" s="614"/>
      <c r="M141" s="614"/>
      <c r="N141" s="615"/>
      <c r="O141" s="616"/>
      <c r="P141" s="616"/>
      <c r="Q141" s="680"/>
      <c r="R141" s="680"/>
      <c r="S141" s="680"/>
      <c r="T141" s="617" t="e">
        <f t="shared" ref="T141" si="10">(LARGE(D141:P141,1)+LARGE(D141:P141,2)+LARGE(D141:P141,3))</f>
        <v>#NUM!</v>
      </c>
    </row>
    <row r="142" spans="1:20" ht="15" customHeight="1" x14ac:dyDescent="0.25">
      <c r="A142" s="131">
        <v>2</v>
      </c>
      <c r="B142" s="218"/>
      <c r="C142" s="218"/>
      <c r="D142" s="219"/>
      <c r="E142" s="219"/>
      <c r="F142" s="219"/>
      <c r="G142" s="219"/>
      <c r="H142" s="219"/>
      <c r="I142" s="219"/>
      <c r="J142" s="219"/>
      <c r="K142" s="219"/>
      <c r="L142" s="219"/>
      <c r="M142" s="219"/>
      <c r="N142" s="219"/>
      <c r="O142" s="219"/>
      <c r="P142" s="219"/>
      <c r="Q142" s="219"/>
      <c r="R142" s="219"/>
      <c r="S142" s="219"/>
      <c r="T142" s="220"/>
    </row>
    <row r="143" spans="1:20" ht="15" customHeight="1" x14ac:dyDescent="0.25">
      <c r="A143" s="512"/>
      <c r="B143" s="618"/>
      <c r="C143" s="618"/>
      <c r="D143" s="603"/>
      <c r="E143" s="603"/>
      <c r="F143" s="603"/>
      <c r="G143" s="603"/>
      <c r="H143" s="603"/>
      <c r="I143" s="603"/>
      <c r="J143" s="603"/>
      <c r="K143" s="603"/>
      <c r="L143" s="603"/>
      <c r="M143" s="603"/>
      <c r="N143" s="603"/>
      <c r="O143" s="603"/>
      <c r="P143" s="603"/>
      <c r="Q143" s="603"/>
      <c r="R143" s="603"/>
      <c r="S143" s="603"/>
      <c r="T143" s="512"/>
    </row>
    <row r="144" spans="1:20" ht="15" customHeight="1" x14ac:dyDescent="0.25">
      <c r="A144" s="512"/>
      <c r="B144" s="512"/>
      <c r="C144" s="512"/>
      <c r="D144" s="515"/>
      <c r="E144" s="515"/>
      <c r="F144" s="515"/>
      <c r="G144" s="515"/>
      <c r="H144" s="515"/>
      <c r="I144" s="515"/>
      <c r="J144" s="515"/>
      <c r="K144" s="515"/>
      <c r="L144" s="515"/>
      <c r="M144" s="515"/>
      <c r="N144" s="515"/>
      <c r="O144" s="515"/>
      <c r="P144" s="515"/>
      <c r="Q144" s="515"/>
      <c r="R144" s="515"/>
      <c r="S144" s="515"/>
      <c r="T144" s="512"/>
    </row>
    <row r="145" spans="1:20" ht="15" customHeight="1" thickBot="1" x14ac:dyDescent="0.3">
      <c r="A145" s="763" t="s">
        <v>23</v>
      </c>
      <c r="B145" s="763"/>
      <c r="C145" s="588"/>
      <c r="D145" s="515"/>
      <c r="E145" s="515"/>
      <c r="F145" s="515"/>
      <c r="G145" s="515"/>
      <c r="H145" s="515"/>
      <c r="I145" s="515"/>
      <c r="J145" s="515"/>
      <c r="K145" s="515"/>
      <c r="L145" s="515"/>
      <c r="M145" s="515"/>
      <c r="N145" s="515"/>
      <c r="O145" s="515"/>
      <c r="P145" s="515"/>
      <c r="Q145" s="515"/>
      <c r="R145" s="515"/>
      <c r="S145" s="515"/>
      <c r="T145" s="512"/>
    </row>
    <row r="146" spans="1:20" ht="15" customHeight="1" thickBot="1" x14ac:dyDescent="0.3">
      <c r="A146" s="200" t="s">
        <v>3</v>
      </c>
      <c r="B146" s="200" t="s">
        <v>4</v>
      </c>
      <c r="C146" s="200" t="s">
        <v>406</v>
      </c>
      <c r="D146" s="196">
        <v>45305</v>
      </c>
      <c r="E146" s="196">
        <v>45312</v>
      </c>
      <c r="F146" s="196">
        <v>45347</v>
      </c>
      <c r="G146" s="196">
        <v>45375</v>
      </c>
      <c r="H146" s="196">
        <v>45396</v>
      </c>
      <c r="I146" s="196">
        <v>45423</v>
      </c>
      <c r="J146" s="217"/>
      <c r="K146" s="217"/>
      <c r="L146" s="217"/>
      <c r="M146" s="217"/>
      <c r="N146" s="217"/>
      <c r="O146" s="217"/>
      <c r="P146" s="217"/>
      <c r="Q146" s="217"/>
      <c r="R146" s="217"/>
      <c r="S146" s="217"/>
      <c r="T146" s="200" t="s">
        <v>5</v>
      </c>
    </row>
    <row r="147" spans="1:20" ht="15" customHeight="1" thickBot="1" x14ac:dyDescent="0.3">
      <c r="A147" s="619">
        <v>1</v>
      </c>
      <c r="B147" s="620"/>
      <c r="C147" s="620"/>
      <c r="D147" s="621"/>
      <c r="E147" s="621"/>
      <c r="F147" s="621"/>
      <c r="G147" s="621"/>
      <c r="H147" s="621"/>
      <c r="I147" s="621"/>
      <c r="J147" s="621"/>
      <c r="K147" s="621"/>
      <c r="L147" s="621"/>
      <c r="M147" s="622"/>
      <c r="N147" s="622"/>
      <c r="O147" s="622"/>
      <c r="P147" s="622"/>
      <c r="Q147" s="622"/>
      <c r="R147" s="622"/>
      <c r="S147" s="622"/>
      <c r="T147" s="623" t="e">
        <f t="shared" ref="T147" si="11">(LARGE(D147:P147,1)+LARGE(D147:P147,2)+LARGE(D147:P147,3))</f>
        <v>#NUM!</v>
      </c>
    </row>
    <row r="148" spans="1:20" ht="15" customHeight="1" x14ac:dyDescent="0.25">
      <c r="A148" s="93">
        <v>2</v>
      </c>
      <c r="B148" s="116"/>
      <c r="C148" s="116"/>
      <c r="D148" s="116"/>
      <c r="E148" s="116"/>
      <c r="F148" s="116"/>
      <c r="G148" s="116"/>
      <c r="H148" s="116"/>
      <c r="I148" s="116"/>
      <c r="J148" s="116"/>
      <c r="K148" s="116"/>
      <c r="L148" s="116"/>
      <c r="M148" s="116"/>
      <c r="N148" s="116"/>
      <c r="O148" s="116"/>
      <c r="P148" s="116"/>
      <c r="Q148" s="116"/>
      <c r="R148" s="116"/>
      <c r="S148" s="116"/>
      <c r="T148" s="221"/>
    </row>
    <row r="149" spans="1:20" ht="15" customHeight="1" x14ac:dyDescent="0.25"/>
  </sheetData>
  <sortState xmlns:xlrd2="http://schemas.microsoft.com/office/spreadsheetml/2017/richdata2" ref="A119:T120">
    <sortCondition descending="1" ref="T119:T120"/>
  </sortState>
  <mergeCells count="18">
    <mergeCell ref="A31:B31"/>
    <mergeCell ref="A117:B117"/>
    <mergeCell ref="A132:B132"/>
    <mergeCell ref="A139:B139"/>
    <mergeCell ref="A145:B145"/>
    <mergeCell ref="A55:B55"/>
    <mergeCell ref="A74:B74"/>
    <mergeCell ref="A81:B81"/>
    <mergeCell ref="A125:B125"/>
    <mergeCell ref="A89:B89"/>
    <mergeCell ref="A99:B99"/>
    <mergeCell ref="A106:B106"/>
    <mergeCell ref="A8:B8"/>
    <mergeCell ref="A1:B3"/>
    <mergeCell ref="D1:J7"/>
    <mergeCell ref="A4:B4"/>
    <mergeCell ref="A5:B5"/>
    <mergeCell ref="A6:B7"/>
  </mergeCells>
  <pageMargins left="0.70866141732283472" right="0.70866141732283472" top="0.74803149606299213" bottom="0.74803149606299213" header="0.31496062992125984" footer="0.31496062992125984"/>
  <pageSetup paperSize="9" scale="51" fitToHeight="0" orientation="landscape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rgb="FFFFFFCC"/>
    <pageSetUpPr fitToPage="1"/>
  </sheetPr>
  <dimension ref="A1:M23"/>
  <sheetViews>
    <sheetView zoomScaleNormal="100" workbookViewId="0">
      <selection activeCell="A8" sqref="A8:M24"/>
    </sheetView>
  </sheetViews>
  <sheetFormatPr baseColWidth="10" defaultRowHeight="15" x14ac:dyDescent="0.25"/>
  <cols>
    <col min="1" max="1" width="6.85546875" customWidth="1"/>
    <col min="2" max="2" width="51.85546875" customWidth="1"/>
    <col min="3" max="12" width="10.140625" customWidth="1"/>
    <col min="13" max="13" width="11.5703125" style="7" customWidth="1"/>
    <col min="242" max="242" width="5.7109375" bestFit="1" customWidth="1"/>
    <col min="243" max="243" width="37.28515625" bestFit="1" customWidth="1"/>
    <col min="244" max="262" width="8" customWidth="1"/>
    <col min="263" max="263" width="8.5703125" customWidth="1"/>
    <col min="264" max="267" width="8" customWidth="1"/>
    <col min="268" max="268" width="7.28515625" customWidth="1"/>
    <col min="269" max="269" width="10.7109375" customWidth="1"/>
    <col min="498" max="498" width="5.7109375" bestFit="1" customWidth="1"/>
    <col min="499" max="499" width="37.28515625" bestFit="1" customWidth="1"/>
    <col min="500" max="518" width="8" customWidth="1"/>
    <col min="519" max="519" width="8.5703125" customWidth="1"/>
    <col min="520" max="523" width="8" customWidth="1"/>
    <col min="524" max="524" width="7.28515625" customWidth="1"/>
    <col min="525" max="525" width="10.7109375" customWidth="1"/>
    <col min="754" max="754" width="5.7109375" bestFit="1" customWidth="1"/>
    <col min="755" max="755" width="37.28515625" bestFit="1" customWidth="1"/>
    <col min="756" max="774" width="8" customWidth="1"/>
    <col min="775" max="775" width="8.5703125" customWidth="1"/>
    <col min="776" max="779" width="8" customWidth="1"/>
    <col min="780" max="780" width="7.28515625" customWidth="1"/>
    <col min="781" max="781" width="10.7109375" customWidth="1"/>
    <col min="1010" max="1010" width="5.7109375" bestFit="1" customWidth="1"/>
    <col min="1011" max="1011" width="37.28515625" bestFit="1" customWidth="1"/>
    <col min="1012" max="1030" width="8" customWidth="1"/>
    <col min="1031" max="1031" width="8.5703125" customWidth="1"/>
    <col min="1032" max="1035" width="8" customWidth="1"/>
    <col min="1036" max="1036" width="7.28515625" customWidth="1"/>
    <col min="1037" max="1037" width="10.7109375" customWidth="1"/>
    <col min="1266" max="1266" width="5.7109375" bestFit="1" customWidth="1"/>
    <col min="1267" max="1267" width="37.28515625" bestFit="1" customWidth="1"/>
    <col min="1268" max="1286" width="8" customWidth="1"/>
    <col min="1287" max="1287" width="8.5703125" customWidth="1"/>
    <col min="1288" max="1291" width="8" customWidth="1"/>
    <col min="1292" max="1292" width="7.28515625" customWidth="1"/>
    <col min="1293" max="1293" width="10.7109375" customWidth="1"/>
    <col min="1522" max="1522" width="5.7109375" bestFit="1" customWidth="1"/>
    <col min="1523" max="1523" width="37.28515625" bestFit="1" customWidth="1"/>
    <col min="1524" max="1542" width="8" customWidth="1"/>
    <col min="1543" max="1543" width="8.5703125" customWidth="1"/>
    <col min="1544" max="1547" width="8" customWidth="1"/>
    <col min="1548" max="1548" width="7.28515625" customWidth="1"/>
    <col min="1549" max="1549" width="10.7109375" customWidth="1"/>
    <col min="1778" max="1778" width="5.7109375" bestFit="1" customWidth="1"/>
    <col min="1779" max="1779" width="37.28515625" bestFit="1" customWidth="1"/>
    <col min="1780" max="1798" width="8" customWidth="1"/>
    <col min="1799" max="1799" width="8.5703125" customWidth="1"/>
    <col min="1800" max="1803" width="8" customWidth="1"/>
    <col min="1804" max="1804" width="7.28515625" customWidth="1"/>
    <col min="1805" max="1805" width="10.7109375" customWidth="1"/>
    <col min="2034" max="2034" width="5.7109375" bestFit="1" customWidth="1"/>
    <col min="2035" max="2035" width="37.28515625" bestFit="1" customWidth="1"/>
    <col min="2036" max="2054" width="8" customWidth="1"/>
    <col min="2055" max="2055" width="8.5703125" customWidth="1"/>
    <col min="2056" max="2059" width="8" customWidth="1"/>
    <col min="2060" max="2060" width="7.28515625" customWidth="1"/>
    <col min="2061" max="2061" width="10.7109375" customWidth="1"/>
    <col min="2290" max="2290" width="5.7109375" bestFit="1" customWidth="1"/>
    <col min="2291" max="2291" width="37.28515625" bestFit="1" customWidth="1"/>
    <col min="2292" max="2310" width="8" customWidth="1"/>
    <col min="2311" max="2311" width="8.5703125" customWidth="1"/>
    <col min="2312" max="2315" width="8" customWidth="1"/>
    <col min="2316" max="2316" width="7.28515625" customWidth="1"/>
    <col min="2317" max="2317" width="10.7109375" customWidth="1"/>
    <col min="2546" max="2546" width="5.7109375" bestFit="1" customWidth="1"/>
    <col min="2547" max="2547" width="37.28515625" bestFit="1" customWidth="1"/>
    <col min="2548" max="2566" width="8" customWidth="1"/>
    <col min="2567" max="2567" width="8.5703125" customWidth="1"/>
    <col min="2568" max="2571" width="8" customWidth="1"/>
    <col min="2572" max="2572" width="7.28515625" customWidth="1"/>
    <col min="2573" max="2573" width="10.7109375" customWidth="1"/>
    <col min="2802" max="2802" width="5.7109375" bestFit="1" customWidth="1"/>
    <col min="2803" max="2803" width="37.28515625" bestFit="1" customWidth="1"/>
    <col min="2804" max="2822" width="8" customWidth="1"/>
    <col min="2823" max="2823" width="8.5703125" customWidth="1"/>
    <col min="2824" max="2827" width="8" customWidth="1"/>
    <col min="2828" max="2828" width="7.28515625" customWidth="1"/>
    <col min="2829" max="2829" width="10.7109375" customWidth="1"/>
    <col min="3058" max="3058" width="5.7109375" bestFit="1" customWidth="1"/>
    <col min="3059" max="3059" width="37.28515625" bestFit="1" customWidth="1"/>
    <col min="3060" max="3078" width="8" customWidth="1"/>
    <col min="3079" max="3079" width="8.5703125" customWidth="1"/>
    <col min="3080" max="3083" width="8" customWidth="1"/>
    <col min="3084" max="3084" width="7.28515625" customWidth="1"/>
    <col min="3085" max="3085" width="10.7109375" customWidth="1"/>
    <col min="3314" max="3314" width="5.7109375" bestFit="1" customWidth="1"/>
    <col min="3315" max="3315" width="37.28515625" bestFit="1" customWidth="1"/>
    <col min="3316" max="3334" width="8" customWidth="1"/>
    <col min="3335" max="3335" width="8.5703125" customWidth="1"/>
    <col min="3336" max="3339" width="8" customWidth="1"/>
    <col min="3340" max="3340" width="7.28515625" customWidth="1"/>
    <col min="3341" max="3341" width="10.7109375" customWidth="1"/>
    <col min="3570" max="3570" width="5.7109375" bestFit="1" customWidth="1"/>
    <col min="3571" max="3571" width="37.28515625" bestFit="1" customWidth="1"/>
    <col min="3572" max="3590" width="8" customWidth="1"/>
    <col min="3591" max="3591" width="8.5703125" customWidth="1"/>
    <col min="3592" max="3595" width="8" customWidth="1"/>
    <col min="3596" max="3596" width="7.28515625" customWidth="1"/>
    <col min="3597" max="3597" width="10.7109375" customWidth="1"/>
    <col min="3826" max="3826" width="5.7109375" bestFit="1" customWidth="1"/>
    <col min="3827" max="3827" width="37.28515625" bestFit="1" customWidth="1"/>
    <col min="3828" max="3846" width="8" customWidth="1"/>
    <col min="3847" max="3847" width="8.5703125" customWidth="1"/>
    <col min="3848" max="3851" width="8" customWidth="1"/>
    <col min="3852" max="3852" width="7.28515625" customWidth="1"/>
    <col min="3853" max="3853" width="10.7109375" customWidth="1"/>
    <col min="4082" max="4082" width="5.7109375" bestFit="1" customWidth="1"/>
    <col min="4083" max="4083" width="37.28515625" bestFit="1" customWidth="1"/>
    <col min="4084" max="4102" width="8" customWidth="1"/>
    <col min="4103" max="4103" width="8.5703125" customWidth="1"/>
    <col min="4104" max="4107" width="8" customWidth="1"/>
    <col min="4108" max="4108" width="7.28515625" customWidth="1"/>
    <col min="4109" max="4109" width="10.7109375" customWidth="1"/>
    <col min="4338" max="4338" width="5.7109375" bestFit="1" customWidth="1"/>
    <col min="4339" max="4339" width="37.28515625" bestFit="1" customWidth="1"/>
    <col min="4340" max="4358" width="8" customWidth="1"/>
    <col min="4359" max="4359" width="8.5703125" customWidth="1"/>
    <col min="4360" max="4363" width="8" customWidth="1"/>
    <col min="4364" max="4364" width="7.28515625" customWidth="1"/>
    <col min="4365" max="4365" width="10.7109375" customWidth="1"/>
    <col min="4594" max="4594" width="5.7109375" bestFit="1" customWidth="1"/>
    <col min="4595" max="4595" width="37.28515625" bestFit="1" customWidth="1"/>
    <col min="4596" max="4614" width="8" customWidth="1"/>
    <col min="4615" max="4615" width="8.5703125" customWidth="1"/>
    <col min="4616" max="4619" width="8" customWidth="1"/>
    <col min="4620" max="4620" width="7.28515625" customWidth="1"/>
    <col min="4621" max="4621" width="10.7109375" customWidth="1"/>
    <col min="4850" max="4850" width="5.7109375" bestFit="1" customWidth="1"/>
    <col min="4851" max="4851" width="37.28515625" bestFit="1" customWidth="1"/>
    <col min="4852" max="4870" width="8" customWidth="1"/>
    <col min="4871" max="4871" width="8.5703125" customWidth="1"/>
    <col min="4872" max="4875" width="8" customWidth="1"/>
    <col min="4876" max="4876" width="7.28515625" customWidth="1"/>
    <col min="4877" max="4877" width="10.7109375" customWidth="1"/>
    <col min="5106" max="5106" width="5.7109375" bestFit="1" customWidth="1"/>
    <col min="5107" max="5107" width="37.28515625" bestFit="1" customWidth="1"/>
    <col min="5108" max="5126" width="8" customWidth="1"/>
    <col min="5127" max="5127" width="8.5703125" customWidth="1"/>
    <col min="5128" max="5131" width="8" customWidth="1"/>
    <col min="5132" max="5132" width="7.28515625" customWidth="1"/>
    <col min="5133" max="5133" width="10.7109375" customWidth="1"/>
    <col min="5362" max="5362" width="5.7109375" bestFit="1" customWidth="1"/>
    <col min="5363" max="5363" width="37.28515625" bestFit="1" customWidth="1"/>
    <col min="5364" max="5382" width="8" customWidth="1"/>
    <col min="5383" max="5383" width="8.5703125" customWidth="1"/>
    <col min="5384" max="5387" width="8" customWidth="1"/>
    <col min="5388" max="5388" width="7.28515625" customWidth="1"/>
    <col min="5389" max="5389" width="10.7109375" customWidth="1"/>
    <col min="5618" max="5618" width="5.7109375" bestFit="1" customWidth="1"/>
    <col min="5619" max="5619" width="37.28515625" bestFit="1" customWidth="1"/>
    <col min="5620" max="5638" width="8" customWidth="1"/>
    <col min="5639" max="5639" width="8.5703125" customWidth="1"/>
    <col min="5640" max="5643" width="8" customWidth="1"/>
    <col min="5644" max="5644" width="7.28515625" customWidth="1"/>
    <col min="5645" max="5645" width="10.7109375" customWidth="1"/>
    <col min="5874" max="5874" width="5.7109375" bestFit="1" customWidth="1"/>
    <col min="5875" max="5875" width="37.28515625" bestFit="1" customWidth="1"/>
    <col min="5876" max="5894" width="8" customWidth="1"/>
    <col min="5895" max="5895" width="8.5703125" customWidth="1"/>
    <col min="5896" max="5899" width="8" customWidth="1"/>
    <col min="5900" max="5900" width="7.28515625" customWidth="1"/>
    <col min="5901" max="5901" width="10.7109375" customWidth="1"/>
    <col min="6130" max="6130" width="5.7109375" bestFit="1" customWidth="1"/>
    <col min="6131" max="6131" width="37.28515625" bestFit="1" customWidth="1"/>
    <col min="6132" max="6150" width="8" customWidth="1"/>
    <col min="6151" max="6151" width="8.5703125" customWidth="1"/>
    <col min="6152" max="6155" width="8" customWidth="1"/>
    <col min="6156" max="6156" width="7.28515625" customWidth="1"/>
    <col min="6157" max="6157" width="10.7109375" customWidth="1"/>
    <col min="6386" max="6386" width="5.7109375" bestFit="1" customWidth="1"/>
    <col min="6387" max="6387" width="37.28515625" bestFit="1" customWidth="1"/>
    <col min="6388" max="6406" width="8" customWidth="1"/>
    <col min="6407" max="6407" width="8.5703125" customWidth="1"/>
    <col min="6408" max="6411" width="8" customWidth="1"/>
    <col min="6412" max="6412" width="7.28515625" customWidth="1"/>
    <col min="6413" max="6413" width="10.7109375" customWidth="1"/>
    <col min="6642" max="6642" width="5.7109375" bestFit="1" customWidth="1"/>
    <col min="6643" max="6643" width="37.28515625" bestFit="1" customWidth="1"/>
    <col min="6644" max="6662" width="8" customWidth="1"/>
    <col min="6663" max="6663" width="8.5703125" customWidth="1"/>
    <col min="6664" max="6667" width="8" customWidth="1"/>
    <col min="6668" max="6668" width="7.28515625" customWidth="1"/>
    <col min="6669" max="6669" width="10.7109375" customWidth="1"/>
    <col min="6898" max="6898" width="5.7109375" bestFit="1" customWidth="1"/>
    <col min="6899" max="6899" width="37.28515625" bestFit="1" customWidth="1"/>
    <col min="6900" max="6918" width="8" customWidth="1"/>
    <col min="6919" max="6919" width="8.5703125" customWidth="1"/>
    <col min="6920" max="6923" width="8" customWidth="1"/>
    <col min="6924" max="6924" width="7.28515625" customWidth="1"/>
    <col min="6925" max="6925" width="10.7109375" customWidth="1"/>
    <col min="7154" max="7154" width="5.7109375" bestFit="1" customWidth="1"/>
    <col min="7155" max="7155" width="37.28515625" bestFit="1" customWidth="1"/>
    <col min="7156" max="7174" width="8" customWidth="1"/>
    <col min="7175" max="7175" width="8.5703125" customWidth="1"/>
    <col min="7176" max="7179" width="8" customWidth="1"/>
    <col min="7180" max="7180" width="7.28515625" customWidth="1"/>
    <col min="7181" max="7181" width="10.7109375" customWidth="1"/>
    <col min="7410" max="7410" width="5.7109375" bestFit="1" customWidth="1"/>
    <col min="7411" max="7411" width="37.28515625" bestFit="1" customWidth="1"/>
    <col min="7412" max="7430" width="8" customWidth="1"/>
    <col min="7431" max="7431" width="8.5703125" customWidth="1"/>
    <col min="7432" max="7435" width="8" customWidth="1"/>
    <col min="7436" max="7436" width="7.28515625" customWidth="1"/>
    <col min="7437" max="7437" width="10.7109375" customWidth="1"/>
    <col min="7666" max="7666" width="5.7109375" bestFit="1" customWidth="1"/>
    <col min="7667" max="7667" width="37.28515625" bestFit="1" customWidth="1"/>
    <col min="7668" max="7686" width="8" customWidth="1"/>
    <col min="7687" max="7687" width="8.5703125" customWidth="1"/>
    <col min="7688" max="7691" width="8" customWidth="1"/>
    <col min="7692" max="7692" width="7.28515625" customWidth="1"/>
    <col min="7693" max="7693" width="10.7109375" customWidth="1"/>
    <col min="7922" max="7922" width="5.7109375" bestFit="1" customWidth="1"/>
    <col min="7923" max="7923" width="37.28515625" bestFit="1" customWidth="1"/>
    <col min="7924" max="7942" width="8" customWidth="1"/>
    <col min="7943" max="7943" width="8.5703125" customWidth="1"/>
    <col min="7944" max="7947" width="8" customWidth="1"/>
    <col min="7948" max="7948" width="7.28515625" customWidth="1"/>
    <col min="7949" max="7949" width="10.7109375" customWidth="1"/>
    <col min="8178" max="8178" width="5.7109375" bestFit="1" customWidth="1"/>
    <col min="8179" max="8179" width="37.28515625" bestFit="1" customWidth="1"/>
    <col min="8180" max="8198" width="8" customWidth="1"/>
    <col min="8199" max="8199" width="8.5703125" customWidth="1"/>
    <col min="8200" max="8203" width="8" customWidth="1"/>
    <col min="8204" max="8204" width="7.28515625" customWidth="1"/>
    <col min="8205" max="8205" width="10.7109375" customWidth="1"/>
    <col min="8434" max="8434" width="5.7109375" bestFit="1" customWidth="1"/>
    <col min="8435" max="8435" width="37.28515625" bestFit="1" customWidth="1"/>
    <col min="8436" max="8454" width="8" customWidth="1"/>
    <col min="8455" max="8455" width="8.5703125" customWidth="1"/>
    <col min="8456" max="8459" width="8" customWidth="1"/>
    <col min="8460" max="8460" width="7.28515625" customWidth="1"/>
    <col min="8461" max="8461" width="10.7109375" customWidth="1"/>
    <col min="8690" max="8690" width="5.7109375" bestFit="1" customWidth="1"/>
    <col min="8691" max="8691" width="37.28515625" bestFit="1" customWidth="1"/>
    <col min="8692" max="8710" width="8" customWidth="1"/>
    <col min="8711" max="8711" width="8.5703125" customWidth="1"/>
    <col min="8712" max="8715" width="8" customWidth="1"/>
    <col min="8716" max="8716" width="7.28515625" customWidth="1"/>
    <col min="8717" max="8717" width="10.7109375" customWidth="1"/>
    <col min="8946" max="8946" width="5.7109375" bestFit="1" customWidth="1"/>
    <col min="8947" max="8947" width="37.28515625" bestFit="1" customWidth="1"/>
    <col min="8948" max="8966" width="8" customWidth="1"/>
    <col min="8967" max="8967" width="8.5703125" customWidth="1"/>
    <col min="8968" max="8971" width="8" customWidth="1"/>
    <col min="8972" max="8972" width="7.28515625" customWidth="1"/>
    <col min="8973" max="8973" width="10.7109375" customWidth="1"/>
    <col min="9202" max="9202" width="5.7109375" bestFit="1" customWidth="1"/>
    <col min="9203" max="9203" width="37.28515625" bestFit="1" customWidth="1"/>
    <col min="9204" max="9222" width="8" customWidth="1"/>
    <col min="9223" max="9223" width="8.5703125" customWidth="1"/>
    <col min="9224" max="9227" width="8" customWidth="1"/>
    <col min="9228" max="9228" width="7.28515625" customWidth="1"/>
    <col min="9229" max="9229" width="10.7109375" customWidth="1"/>
    <col min="9458" max="9458" width="5.7109375" bestFit="1" customWidth="1"/>
    <col min="9459" max="9459" width="37.28515625" bestFit="1" customWidth="1"/>
    <col min="9460" max="9478" width="8" customWidth="1"/>
    <col min="9479" max="9479" width="8.5703125" customWidth="1"/>
    <col min="9480" max="9483" width="8" customWidth="1"/>
    <col min="9484" max="9484" width="7.28515625" customWidth="1"/>
    <col min="9485" max="9485" width="10.7109375" customWidth="1"/>
    <col min="9714" max="9714" width="5.7109375" bestFit="1" customWidth="1"/>
    <col min="9715" max="9715" width="37.28515625" bestFit="1" customWidth="1"/>
    <col min="9716" max="9734" width="8" customWidth="1"/>
    <col min="9735" max="9735" width="8.5703125" customWidth="1"/>
    <col min="9736" max="9739" width="8" customWidth="1"/>
    <col min="9740" max="9740" width="7.28515625" customWidth="1"/>
    <col min="9741" max="9741" width="10.7109375" customWidth="1"/>
    <col min="9970" max="9970" width="5.7109375" bestFit="1" customWidth="1"/>
    <col min="9971" max="9971" width="37.28515625" bestFit="1" customWidth="1"/>
    <col min="9972" max="9990" width="8" customWidth="1"/>
    <col min="9991" max="9991" width="8.5703125" customWidth="1"/>
    <col min="9992" max="9995" width="8" customWidth="1"/>
    <col min="9996" max="9996" width="7.28515625" customWidth="1"/>
    <col min="9997" max="9997" width="10.7109375" customWidth="1"/>
    <col min="10226" max="10226" width="5.7109375" bestFit="1" customWidth="1"/>
    <col min="10227" max="10227" width="37.28515625" bestFit="1" customWidth="1"/>
    <col min="10228" max="10246" width="8" customWidth="1"/>
    <col min="10247" max="10247" width="8.5703125" customWidth="1"/>
    <col min="10248" max="10251" width="8" customWidth="1"/>
    <col min="10252" max="10252" width="7.28515625" customWidth="1"/>
    <col min="10253" max="10253" width="10.7109375" customWidth="1"/>
    <col min="10482" max="10482" width="5.7109375" bestFit="1" customWidth="1"/>
    <col min="10483" max="10483" width="37.28515625" bestFit="1" customWidth="1"/>
    <col min="10484" max="10502" width="8" customWidth="1"/>
    <col min="10503" max="10503" width="8.5703125" customWidth="1"/>
    <col min="10504" max="10507" width="8" customWidth="1"/>
    <col min="10508" max="10508" width="7.28515625" customWidth="1"/>
    <col min="10509" max="10509" width="10.7109375" customWidth="1"/>
    <col min="10738" max="10738" width="5.7109375" bestFit="1" customWidth="1"/>
    <col min="10739" max="10739" width="37.28515625" bestFit="1" customWidth="1"/>
    <col min="10740" max="10758" width="8" customWidth="1"/>
    <col min="10759" max="10759" width="8.5703125" customWidth="1"/>
    <col min="10760" max="10763" width="8" customWidth="1"/>
    <col min="10764" max="10764" width="7.28515625" customWidth="1"/>
    <col min="10765" max="10765" width="10.7109375" customWidth="1"/>
    <col min="10994" max="10994" width="5.7109375" bestFit="1" customWidth="1"/>
    <col min="10995" max="10995" width="37.28515625" bestFit="1" customWidth="1"/>
    <col min="10996" max="11014" width="8" customWidth="1"/>
    <col min="11015" max="11015" width="8.5703125" customWidth="1"/>
    <col min="11016" max="11019" width="8" customWidth="1"/>
    <col min="11020" max="11020" width="7.28515625" customWidth="1"/>
    <col min="11021" max="11021" width="10.7109375" customWidth="1"/>
    <col min="11250" max="11250" width="5.7109375" bestFit="1" customWidth="1"/>
    <col min="11251" max="11251" width="37.28515625" bestFit="1" customWidth="1"/>
    <col min="11252" max="11270" width="8" customWidth="1"/>
    <col min="11271" max="11271" width="8.5703125" customWidth="1"/>
    <col min="11272" max="11275" width="8" customWidth="1"/>
    <col min="11276" max="11276" width="7.28515625" customWidth="1"/>
    <col min="11277" max="11277" width="10.7109375" customWidth="1"/>
    <col min="11506" max="11506" width="5.7109375" bestFit="1" customWidth="1"/>
    <col min="11507" max="11507" width="37.28515625" bestFit="1" customWidth="1"/>
    <col min="11508" max="11526" width="8" customWidth="1"/>
    <col min="11527" max="11527" width="8.5703125" customWidth="1"/>
    <col min="11528" max="11531" width="8" customWidth="1"/>
    <col min="11532" max="11532" width="7.28515625" customWidth="1"/>
    <col min="11533" max="11533" width="10.7109375" customWidth="1"/>
    <col min="11762" max="11762" width="5.7109375" bestFit="1" customWidth="1"/>
    <col min="11763" max="11763" width="37.28515625" bestFit="1" customWidth="1"/>
    <col min="11764" max="11782" width="8" customWidth="1"/>
    <col min="11783" max="11783" width="8.5703125" customWidth="1"/>
    <col min="11784" max="11787" width="8" customWidth="1"/>
    <col min="11788" max="11788" width="7.28515625" customWidth="1"/>
    <col min="11789" max="11789" width="10.7109375" customWidth="1"/>
    <col min="12018" max="12018" width="5.7109375" bestFit="1" customWidth="1"/>
    <col min="12019" max="12019" width="37.28515625" bestFit="1" customWidth="1"/>
    <col min="12020" max="12038" width="8" customWidth="1"/>
    <col min="12039" max="12039" width="8.5703125" customWidth="1"/>
    <col min="12040" max="12043" width="8" customWidth="1"/>
    <col min="12044" max="12044" width="7.28515625" customWidth="1"/>
    <col min="12045" max="12045" width="10.7109375" customWidth="1"/>
    <col min="12274" max="12274" width="5.7109375" bestFit="1" customWidth="1"/>
    <col min="12275" max="12275" width="37.28515625" bestFit="1" customWidth="1"/>
    <col min="12276" max="12294" width="8" customWidth="1"/>
    <col min="12295" max="12295" width="8.5703125" customWidth="1"/>
    <col min="12296" max="12299" width="8" customWidth="1"/>
    <col min="12300" max="12300" width="7.28515625" customWidth="1"/>
    <col min="12301" max="12301" width="10.7109375" customWidth="1"/>
    <col min="12530" max="12530" width="5.7109375" bestFit="1" customWidth="1"/>
    <col min="12531" max="12531" width="37.28515625" bestFit="1" customWidth="1"/>
    <col min="12532" max="12550" width="8" customWidth="1"/>
    <col min="12551" max="12551" width="8.5703125" customWidth="1"/>
    <col min="12552" max="12555" width="8" customWidth="1"/>
    <col min="12556" max="12556" width="7.28515625" customWidth="1"/>
    <col min="12557" max="12557" width="10.7109375" customWidth="1"/>
    <col min="12786" max="12786" width="5.7109375" bestFit="1" customWidth="1"/>
    <col min="12787" max="12787" width="37.28515625" bestFit="1" customWidth="1"/>
    <col min="12788" max="12806" width="8" customWidth="1"/>
    <col min="12807" max="12807" width="8.5703125" customWidth="1"/>
    <col min="12808" max="12811" width="8" customWidth="1"/>
    <col min="12812" max="12812" width="7.28515625" customWidth="1"/>
    <col min="12813" max="12813" width="10.7109375" customWidth="1"/>
    <col min="13042" max="13042" width="5.7109375" bestFit="1" customWidth="1"/>
    <col min="13043" max="13043" width="37.28515625" bestFit="1" customWidth="1"/>
    <col min="13044" max="13062" width="8" customWidth="1"/>
    <col min="13063" max="13063" width="8.5703125" customWidth="1"/>
    <col min="13064" max="13067" width="8" customWidth="1"/>
    <col min="13068" max="13068" width="7.28515625" customWidth="1"/>
    <col min="13069" max="13069" width="10.7109375" customWidth="1"/>
    <col min="13298" max="13298" width="5.7109375" bestFit="1" customWidth="1"/>
    <col min="13299" max="13299" width="37.28515625" bestFit="1" customWidth="1"/>
    <col min="13300" max="13318" width="8" customWidth="1"/>
    <col min="13319" max="13319" width="8.5703125" customWidth="1"/>
    <col min="13320" max="13323" width="8" customWidth="1"/>
    <col min="13324" max="13324" width="7.28515625" customWidth="1"/>
    <col min="13325" max="13325" width="10.7109375" customWidth="1"/>
    <col min="13554" max="13554" width="5.7109375" bestFit="1" customWidth="1"/>
    <col min="13555" max="13555" width="37.28515625" bestFit="1" customWidth="1"/>
    <col min="13556" max="13574" width="8" customWidth="1"/>
    <col min="13575" max="13575" width="8.5703125" customWidth="1"/>
    <col min="13576" max="13579" width="8" customWidth="1"/>
    <col min="13580" max="13580" width="7.28515625" customWidth="1"/>
    <col min="13581" max="13581" width="10.7109375" customWidth="1"/>
    <col min="13810" max="13810" width="5.7109375" bestFit="1" customWidth="1"/>
    <col min="13811" max="13811" width="37.28515625" bestFit="1" customWidth="1"/>
    <col min="13812" max="13830" width="8" customWidth="1"/>
    <col min="13831" max="13831" width="8.5703125" customWidth="1"/>
    <col min="13832" max="13835" width="8" customWidth="1"/>
    <col min="13836" max="13836" width="7.28515625" customWidth="1"/>
    <col min="13837" max="13837" width="10.7109375" customWidth="1"/>
    <col min="14066" max="14066" width="5.7109375" bestFit="1" customWidth="1"/>
    <col min="14067" max="14067" width="37.28515625" bestFit="1" customWidth="1"/>
    <col min="14068" max="14086" width="8" customWidth="1"/>
    <col min="14087" max="14087" width="8.5703125" customWidth="1"/>
    <col min="14088" max="14091" width="8" customWidth="1"/>
    <col min="14092" max="14092" width="7.28515625" customWidth="1"/>
    <col min="14093" max="14093" width="10.7109375" customWidth="1"/>
    <col min="14322" max="14322" width="5.7109375" bestFit="1" customWidth="1"/>
    <col min="14323" max="14323" width="37.28515625" bestFit="1" customWidth="1"/>
    <col min="14324" max="14342" width="8" customWidth="1"/>
    <col min="14343" max="14343" width="8.5703125" customWidth="1"/>
    <col min="14344" max="14347" width="8" customWidth="1"/>
    <col min="14348" max="14348" width="7.28515625" customWidth="1"/>
    <col min="14349" max="14349" width="10.7109375" customWidth="1"/>
    <col min="14578" max="14578" width="5.7109375" bestFit="1" customWidth="1"/>
    <col min="14579" max="14579" width="37.28515625" bestFit="1" customWidth="1"/>
    <col min="14580" max="14598" width="8" customWidth="1"/>
    <col min="14599" max="14599" width="8.5703125" customWidth="1"/>
    <col min="14600" max="14603" width="8" customWidth="1"/>
    <col min="14604" max="14604" width="7.28515625" customWidth="1"/>
    <col min="14605" max="14605" width="10.7109375" customWidth="1"/>
    <col min="14834" max="14834" width="5.7109375" bestFit="1" customWidth="1"/>
    <col min="14835" max="14835" width="37.28515625" bestFit="1" customWidth="1"/>
    <col min="14836" max="14854" width="8" customWidth="1"/>
    <col min="14855" max="14855" width="8.5703125" customWidth="1"/>
    <col min="14856" max="14859" width="8" customWidth="1"/>
    <col min="14860" max="14860" width="7.28515625" customWidth="1"/>
    <col min="14861" max="14861" width="10.7109375" customWidth="1"/>
    <col min="15090" max="15090" width="5.7109375" bestFit="1" customWidth="1"/>
    <col min="15091" max="15091" width="37.28515625" bestFit="1" customWidth="1"/>
    <col min="15092" max="15110" width="8" customWidth="1"/>
    <col min="15111" max="15111" width="8.5703125" customWidth="1"/>
    <col min="15112" max="15115" width="8" customWidth="1"/>
    <col min="15116" max="15116" width="7.28515625" customWidth="1"/>
    <col min="15117" max="15117" width="10.7109375" customWidth="1"/>
    <col min="15346" max="15346" width="5.7109375" bestFit="1" customWidth="1"/>
    <col min="15347" max="15347" width="37.28515625" bestFit="1" customWidth="1"/>
    <col min="15348" max="15366" width="8" customWidth="1"/>
    <col min="15367" max="15367" width="8.5703125" customWidth="1"/>
    <col min="15368" max="15371" width="8" customWidth="1"/>
    <col min="15372" max="15372" width="7.28515625" customWidth="1"/>
    <col min="15373" max="15373" width="10.7109375" customWidth="1"/>
    <col min="15602" max="15602" width="5.7109375" bestFit="1" customWidth="1"/>
    <col min="15603" max="15603" width="37.28515625" bestFit="1" customWidth="1"/>
    <col min="15604" max="15622" width="8" customWidth="1"/>
    <col min="15623" max="15623" width="8.5703125" customWidth="1"/>
    <col min="15624" max="15627" width="8" customWidth="1"/>
    <col min="15628" max="15628" width="7.28515625" customWidth="1"/>
    <col min="15629" max="15629" width="10.7109375" customWidth="1"/>
    <col min="15858" max="15858" width="5.7109375" bestFit="1" customWidth="1"/>
    <col min="15859" max="15859" width="37.28515625" bestFit="1" customWidth="1"/>
    <col min="15860" max="15878" width="8" customWidth="1"/>
    <col min="15879" max="15879" width="8.5703125" customWidth="1"/>
    <col min="15880" max="15883" width="8" customWidth="1"/>
    <col min="15884" max="15884" width="7.28515625" customWidth="1"/>
    <col min="15885" max="15885" width="10.7109375" customWidth="1"/>
    <col min="16114" max="16114" width="5.7109375" bestFit="1" customWidth="1"/>
    <col min="16115" max="16115" width="37.28515625" bestFit="1" customWidth="1"/>
    <col min="16116" max="16134" width="8" customWidth="1"/>
    <col min="16135" max="16135" width="8.5703125" customWidth="1"/>
    <col min="16136" max="16139" width="8" customWidth="1"/>
    <col min="16140" max="16140" width="7.28515625" customWidth="1"/>
    <col min="16141" max="16141" width="10.7109375" customWidth="1"/>
  </cols>
  <sheetData>
    <row r="1" spans="1:13" ht="21.95" customHeight="1" x14ac:dyDescent="0.25">
      <c r="A1" s="750" t="s">
        <v>68</v>
      </c>
      <c r="B1" s="750"/>
      <c r="C1" s="745"/>
      <c r="D1" s="745"/>
      <c r="E1" s="745"/>
      <c r="F1" s="745"/>
      <c r="G1" s="745"/>
      <c r="H1" s="745"/>
      <c r="I1" s="745"/>
    </row>
    <row r="2" spans="1:13" ht="21.95" customHeight="1" x14ac:dyDescent="0.25">
      <c r="A2" s="750"/>
      <c r="B2" s="750"/>
      <c r="C2" s="745"/>
      <c r="D2" s="745"/>
      <c r="E2" s="745"/>
      <c r="F2" s="745"/>
      <c r="G2" s="745"/>
      <c r="H2" s="745"/>
      <c r="I2" s="745"/>
    </row>
    <row r="3" spans="1:13" ht="18.75" customHeight="1" x14ac:dyDescent="0.4">
      <c r="A3" s="750"/>
      <c r="B3" s="750"/>
      <c r="C3" s="745"/>
      <c r="D3" s="745"/>
      <c r="E3" s="745"/>
      <c r="F3" s="745"/>
      <c r="G3" s="745"/>
      <c r="H3" s="745"/>
      <c r="I3" s="745"/>
      <c r="J3" s="16"/>
      <c r="K3" s="16"/>
      <c r="L3" s="16"/>
      <c r="M3" s="15"/>
    </row>
    <row r="4" spans="1:13" ht="26.25" x14ac:dyDescent="0.25">
      <c r="A4" s="751" t="s">
        <v>63</v>
      </c>
      <c r="B4" s="751"/>
      <c r="C4" s="745"/>
      <c r="D4" s="745"/>
      <c r="E4" s="745"/>
      <c r="F4" s="745"/>
      <c r="G4" s="745"/>
      <c r="H4" s="745"/>
      <c r="I4" s="745"/>
      <c r="J4" s="172"/>
      <c r="K4" s="173"/>
      <c r="L4" s="173"/>
      <c r="M4" s="173"/>
    </row>
    <row r="5" spans="1:13" s="5" customFormat="1" ht="15" customHeight="1" x14ac:dyDescent="0.25">
      <c r="A5" s="752" t="s">
        <v>50</v>
      </c>
      <c r="B5" s="752"/>
      <c r="C5" s="745"/>
      <c r="D5" s="745"/>
      <c r="E5" s="745"/>
      <c r="F5" s="745"/>
      <c r="G5" s="745"/>
      <c r="H5" s="745"/>
      <c r="I5" s="745"/>
    </row>
    <row r="6" spans="1:13" s="5" customFormat="1" ht="17.100000000000001" customHeight="1" x14ac:dyDescent="0.2">
      <c r="A6" s="753" t="s">
        <v>51</v>
      </c>
      <c r="B6" s="753"/>
      <c r="C6" s="745"/>
      <c r="D6" s="745"/>
      <c r="E6" s="745"/>
      <c r="F6" s="745"/>
      <c r="G6" s="745"/>
      <c r="H6" s="745"/>
      <c r="I6" s="745"/>
    </row>
    <row r="7" spans="1:13" s="5" customFormat="1" ht="17.100000000000001" customHeight="1" thickBot="1" x14ac:dyDescent="0.25">
      <c r="A7" s="754"/>
      <c r="B7" s="754"/>
      <c r="C7" s="746"/>
      <c r="D7" s="746"/>
      <c r="E7" s="746"/>
      <c r="F7" s="746"/>
      <c r="G7" s="746"/>
      <c r="H7" s="746"/>
      <c r="I7" s="746"/>
    </row>
    <row r="8" spans="1:13" s="5" customFormat="1" ht="13.5" thickBot="1" x14ac:dyDescent="0.25">
      <c r="A8" s="174" t="s">
        <v>3</v>
      </c>
      <c r="B8" s="174" t="s">
        <v>4</v>
      </c>
      <c r="C8" s="175">
        <v>45319</v>
      </c>
      <c r="D8" s="175"/>
      <c r="E8" s="175"/>
      <c r="F8" s="175"/>
      <c r="G8" s="175"/>
      <c r="H8" s="175"/>
      <c r="I8" s="175"/>
      <c r="J8" s="175"/>
      <c r="K8" s="175"/>
      <c r="L8" s="175"/>
      <c r="M8" s="176" t="s">
        <v>2</v>
      </c>
    </row>
    <row r="9" spans="1:13" s="5" customFormat="1" x14ac:dyDescent="0.25">
      <c r="A9" s="192">
        <v>1</v>
      </c>
      <c r="B9" s="171" t="s">
        <v>40</v>
      </c>
      <c r="C9" s="179">
        <v>12</v>
      </c>
      <c r="D9" s="180"/>
      <c r="E9" s="180"/>
      <c r="F9" s="180"/>
      <c r="G9" s="180"/>
      <c r="H9" s="180"/>
      <c r="I9" s="180"/>
      <c r="J9" s="350"/>
      <c r="K9" s="180"/>
      <c r="L9" s="351"/>
      <c r="M9" s="278" t="e">
        <f t="shared" ref="M9:M23" si="0">(LARGE(C9:K9,1)+LARGE(C9:K9,2)+LARGE(C9:K9,3))</f>
        <v>#NUM!</v>
      </c>
    </row>
    <row r="10" spans="1:13" s="5" customFormat="1" ht="12.75" x14ac:dyDescent="0.2">
      <c r="A10" s="181">
        <v>2</v>
      </c>
      <c r="B10" s="171" t="s">
        <v>32</v>
      </c>
      <c r="C10" s="179">
        <v>10</v>
      </c>
      <c r="D10" s="79"/>
      <c r="E10" s="79"/>
      <c r="F10" s="79"/>
      <c r="G10" s="79"/>
      <c r="H10" s="79"/>
      <c r="I10" s="163"/>
      <c r="J10" s="179"/>
      <c r="K10" s="179"/>
      <c r="L10" s="185"/>
      <c r="M10" s="278" t="e">
        <f t="shared" si="0"/>
        <v>#NUM!</v>
      </c>
    </row>
    <row r="11" spans="1:13" s="5" customFormat="1" ht="12.75" x14ac:dyDescent="0.2">
      <c r="A11" s="178">
        <v>3</v>
      </c>
      <c r="B11" s="171" t="s">
        <v>70</v>
      </c>
      <c r="C11" s="179">
        <v>8</v>
      </c>
      <c r="D11" s="147"/>
      <c r="E11" s="147"/>
      <c r="F11" s="147"/>
      <c r="G11" s="147"/>
      <c r="H11" s="147"/>
      <c r="I11" s="161"/>
      <c r="J11" s="182"/>
      <c r="K11" s="182"/>
      <c r="L11" s="183"/>
      <c r="M11" s="278" t="e">
        <f t="shared" si="0"/>
        <v>#NUM!</v>
      </c>
    </row>
    <row r="12" spans="1:13" s="5" customFormat="1" ht="12.75" x14ac:dyDescent="0.2">
      <c r="A12" s="181">
        <v>4</v>
      </c>
      <c r="B12" s="171" t="s">
        <v>49</v>
      </c>
      <c r="C12" s="179">
        <v>8</v>
      </c>
      <c r="D12" s="79"/>
      <c r="E12" s="79"/>
      <c r="F12" s="79"/>
      <c r="G12" s="79"/>
      <c r="H12" s="79"/>
      <c r="I12" s="163"/>
      <c r="J12" s="147"/>
      <c r="K12" s="179"/>
      <c r="L12" s="185"/>
      <c r="M12" s="278" t="e">
        <f t="shared" si="0"/>
        <v>#NUM!</v>
      </c>
    </row>
    <row r="13" spans="1:13" s="5" customFormat="1" x14ac:dyDescent="0.25">
      <c r="A13" s="178">
        <v>5</v>
      </c>
      <c r="B13" s="171" t="s">
        <v>28</v>
      </c>
      <c r="C13" s="46">
        <v>6</v>
      </c>
      <c r="D13" s="79"/>
      <c r="E13" s="79"/>
      <c r="F13" s="79"/>
      <c r="G13" s="79"/>
      <c r="H13" s="79"/>
      <c r="I13" s="163"/>
      <c r="J13" s="161"/>
      <c r="K13" s="179"/>
      <c r="L13" s="185"/>
      <c r="M13" s="278" t="e">
        <f t="shared" si="0"/>
        <v>#NUM!</v>
      </c>
    </row>
    <row r="14" spans="1:13" s="5" customFormat="1" ht="12.75" x14ac:dyDescent="0.2">
      <c r="A14" s="181">
        <v>6</v>
      </c>
      <c r="B14" s="184" t="s">
        <v>71</v>
      </c>
      <c r="C14" s="179">
        <v>6</v>
      </c>
      <c r="D14" s="147"/>
      <c r="E14" s="147"/>
      <c r="F14" s="147"/>
      <c r="G14" s="147"/>
      <c r="H14" s="147"/>
      <c r="I14" s="161"/>
      <c r="J14" s="79"/>
      <c r="K14" s="182"/>
      <c r="L14" s="183"/>
      <c r="M14" s="278" t="e">
        <f t="shared" si="0"/>
        <v>#NUM!</v>
      </c>
    </row>
    <row r="15" spans="1:13" s="5" customFormat="1" ht="12.75" x14ac:dyDescent="0.2">
      <c r="A15" s="178">
        <v>7</v>
      </c>
      <c r="B15" s="184" t="s">
        <v>44</v>
      </c>
      <c r="C15" s="277">
        <v>3</v>
      </c>
      <c r="D15" s="295"/>
      <c r="E15" s="295"/>
      <c r="F15" s="296"/>
      <c r="G15" s="296"/>
      <c r="H15" s="296"/>
      <c r="I15" s="296"/>
      <c r="J15" s="147"/>
      <c r="K15" s="277"/>
      <c r="L15" s="297"/>
      <c r="M15" s="278" t="e">
        <f t="shared" si="0"/>
        <v>#NUM!</v>
      </c>
    </row>
    <row r="16" spans="1:13" s="5" customFormat="1" x14ac:dyDescent="0.2">
      <c r="A16" s="181">
        <v>8</v>
      </c>
      <c r="B16" s="184"/>
      <c r="C16" s="186"/>
      <c r="D16" s="182"/>
      <c r="E16" s="182"/>
      <c r="F16" s="182"/>
      <c r="G16" s="182"/>
      <c r="H16" s="182"/>
      <c r="I16" s="177"/>
      <c r="J16" s="79"/>
      <c r="K16" s="182"/>
      <c r="L16" s="183"/>
      <c r="M16" s="278" t="e">
        <f t="shared" si="0"/>
        <v>#NUM!</v>
      </c>
    </row>
    <row r="17" spans="1:13" s="5" customFormat="1" ht="12.75" x14ac:dyDescent="0.2">
      <c r="A17" s="178">
        <v>9</v>
      </c>
      <c r="B17" s="184"/>
      <c r="C17" s="186"/>
      <c r="D17" s="147"/>
      <c r="E17" s="147"/>
      <c r="F17" s="161"/>
      <c r="G17" s="161"/>
      <c r="H17" s="161"/>
      <c r="I17" s="161"/>
      <c r="J17" s="182"/>
      <c r="K17" s="182"/>
      <c r="L17" s="183"/>
      <c r="M17" s="278" t="e">
        <f t="shared" si="0"/>
        <v>#NUM!</v>
      </c>
    </row>
    <row r="18" spans="1:13" s="5" customFormat="1" ht="12.75" x14ac:dyDescent="0.2">
      <c r="A18" s="181">
        <v>10</v>
      </c>
      <c r="B18" s="184"/>
      <c r="C18" s="186"/>
      <c r="D18" s="79"/>
      <c r="E18" s="79"/>
      <c r="F18" s="79"/>
      <c r="G18" s="79"/>
      <c r="H18" s="79"/>
      <c r="I18" s="182"/>
      <c r="J18" s="79"/>
      <c r="K18" s="182"/>
      <c r="L18" s="183"/>
      <c r="M18" s="278" t="e">
        <f t="shared" si="0"/>
        <v>#NUM!</v>
      </c>
    </row>
    <row r="19" spans="1:13" s="5" customFormat="1" ht="12.75" x14ac:dyDescent="0.2">
      <c r="A19" s="178">
        <v>11</v>
      </c>
      <c r="B19" s="171"/>
      <c r="C19" s="179"/>
      <c r="D19" s="182"/>
      <c r="E19" s="182"/>
      <c r="F19" s="182"/>
      <c r="G19" s="182"/>
      <c r="H19" s="182"/>
      <c r="I19" s="182"/>
      <c r="J19" s="79"/>
      <c r="K19" s="182"/>
      <c r="L19" s="183"/>
      <c r="M19" s="278" t="e">
        <f t="shared" si="0"/>
        <v>#NUM!</v>
      </c>
    </row>
    <row r="20" spans="1:13" s="5" customFormat="1" ht="12.75" x14ac:dyDescent="0.2">
      <c r="A20" s="181">
        <v>12</v>
      </c>
      <c r="B20" s="171"/>
      <c r="C20" s="179"/>
      <c r="D20" s="79"/>
      <c r="E20" s="79"/>
      <c r="F20" s="79"/>
      <c r="G20" s="79"/>
      <c r="H20" s="79"/>
      <c r="I20" s="163"/>
      <c r="J20" s="79"/>
      <c r="K20" s="179"/>
      <c r="L20" s="185"/>
      <c r="M20" s="278" t="e">
        <f t="shared" si="0"/>
        <v>#NUM!</v>
      </c>
    </row>
    <row r="21" spans="1:13" s="5" customFormat="1" ht="12.75" x14ac:dyDescent="0.2">
      <c r="A21" s="178">
        <v>13</v>
      </c>
      <c r="B21" s="171"/>
      <c r="C21" s="179"/>
      <c r="D21" s="79"/>
      <c r="E21" s="79"/>
      <c r="F21" s="79"/>
      <c r="G21" s="79"/>
      <c r="H21" s="79"/>
      <c r="I21" s="179"/>
      <c r="J21" s="79"/>
      <c r="K21" s="179"/>
      <c r="L21" s="185"/>
      <c r="M21" s="278" t="e">
        <f t="shared" si="0"/>
        <v>#NUM!</v>
      </c>
    </row>
    <row r="22" spans="1:13" s="5" customFormat="1" ht="12.75" x14ac:dyDescent="0.2">
      <c r="A22" s="181">
        <v>14</v>
      </c>
      <c r="B22" s="171"/>
      <c r="C22" s="179"/>
      <c r="D22" s="79"/>
      <c r="E22" s="79"/>
      <c r="F22" s="79"/>
      <c r="G22" s="79"/>
      <c r="H22" s="79"/>
      <c r="I22" s="163"/>
      <c r="J22" s="79"/>
      <c r="K22" s="179"/>
      <c r="L22" s="185"/>
      <c r="M22" s="278" t="e">
        <f t="shared" si="0"/>
        <v>#NUM!</v>
      </c>
    </row>
    <row r="23" spans="1:13" s="5" customFormat="1" ht="12.75" x14ac:dyDescent="0.2">
      <c r="A23" s="178">
        <v>15</v>
      </c>
      <c r="B23" s="171"/>
      <c r="C23" s="179"/>
      <c r="D23" s="79"/>
      <c r="E23" s="79"/>
      <c r="F23" s="79"/>
      <c r="G23" s="79"/>
      <c r="H23" s="79"/>
      <c r="I23" s="163"/>
      <c r="J23" s="79"/>
      <c r="K23" s="179"/>
      <c r="L23" s="185"/>
      <c r="M23" s="278" t="e">
        <f t="shared" si="0"/>
        <v>#NUM!</v>
      </c>
    </row>
  </sheetData>
  <sortState xmlns:xlrd2="http://schemas.microsoft.com/office/spreadsheetml/2017/richdata2" ref="B9:M14">
    <sortCondition descending="1" ref="M9:M14"/>
  </sortState>
  <mergeCells count="5">
    <mergeCell ref="A1:B3"/>
    <mergeCell ref="C1:I7"/>
    <mergeCell ref="A4:B4"/>
    <mergeCell ref="A5:B5"/>
    <mergeCell ref="A6:B7"/>
  </mergeCells>
  <pageMargins left="0.70866141732283472" right="0.70866141732283472" top="0.74803149606299213" bottom="0.74803149606299213" header="0.31496062992125984" footer="0.31496062992125984"/>
  <pageSetup paperSize="9" scale="76" fitToHeight="0" orientation="landscape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rgb="FFFFFFCC"/>
    <pageSetUpPr fitToPage="1"/>
  </sheetPr>
  <dimension ref="A1:N41"/>
  <sheetViews>
    <sheetView tabSelected="1" topLeftCell="A7" zoomScaleNormal="100" workbookViewId="0">
      <selection activeCell="C7" sqref="C1:C1048576"/>
    </sheetView>
  </sheetViews>
  <sheetFormatPr baseColWidth="10" defaultRowHeight="15" x14ac:dyDescent="0.25"/>
  <cols>
    <col min="1" max="1" width="6.85546875" customWidth="1"/>
    <col min="2" max="2" width="51.85546875" customWidth="1"/>
    <col min="3" max="3" width="9.85546875" hidden="1" customWidth="1"/>
    <col min="4" max="9" width="10.140625" customWidth="1"/>
    <col min="10" max="10" width="11.5703125" style="7" customWidth="1"/>
    <col min="239" max="239" width="5.7109375" bestFit="1" customWidth="1"/>
    <col min="240" max="240" width="37.28515625" bestFit="1" customWidth="1"/>
    <col min="241" max="259" width="8" customWidth="1"/>
    <col min="260" max="260" width="8.5703125" customWidth="1"/>
    <col min="261" max="264" width="8" customWidth="1"/>
    <col min="265" max="265" width="7.28515625" customWidth="1"/>
    <col min="266" max="266" width="10.7109375" customWidth="1"/>
    <col min="495" max="495" width="5.7109375" bestFit="1" customWidth="1"/>
    <col min="496" max="496" width="37.28515625" bestFit="1" customWidth="1"/>
    <col min="497" max="515" width="8" customWidth="1"/>
    <col min="516" max="516" width="8.5703125" customWidth="1"/>
    <col min="517" max="520" width="8" customWidth="1"/>
    <col min="521" max="521" width="7.28515625" customWidth="1"/>
    <col min="522" max="522" width="10.7109375" customWidth="1"/>
    <col min="751" max="751" width="5.7109375" bestFit="1" customWidth="1"/>
    <col min="752" max="752" width="37.28515625" bestFit="1" customWidth="1"/>
    <col min="753" max="771" width="8" customWidth="1"/>
    <col min="772" max="772" width="8.5703125" customWidth="1"/>
    <col min="773" max="776" width="8" customWidth="1"/>
    <col min="777" max="777" width="7.28515625" customWidth="1"/>
    <col min="778" max="778" width="10.7109375" customWidth="1"/>
    <col min="1007" max="1007" width="5.7109375" bestFit="1" customWidth="1"/>
    <col min="1008" max="1008" width="37.28515625" bestFit="1" customWidth="1"/>
    <col min="1009" max="1027" width="8" customWidth="1"/>
    <col min="1028" max="1028" width="8.5703125" customWidth="1"/>
    <col min="1029" max="1032" width="8" customWidth="1"/>
    <col min="1033" max="1033" width="7.28515625" customWidth="1"/>
    <col min="1034" max="1034" width="10.7109375" customWidth="1"/>
    <col min="1263" max="1263" width="5.7109375" bestFit="1" customWidth="1"/>
    <col min="1264" max="1264" width="37.28515625" bestFit="1" customWidth="1"/>
    <col min="1265" max="1283" width="8" customWidth="1"/>
    <col min="1284" max="1284" width="8.5703125" customWidth="1"/>
    <col min="1285" max="1288" width="8" customWidth="1"/>
    <col min="1289" max="1289" width="7.28515625" customWidth="1"/>
    <col min="1290" max="1290" width="10.7109375" customWidth="1"/>
    <col min="1519" max="1519" width="5.7109375" bestFit="1" customWidth="1"/>
    <col min="1520" max="1520" width="37.28515625" bestFit="1" customWidth="1"/>
    <col min="1521" max="1539" width="8" customWidth="1"/>
    <col min="1540" max="1540" width="8.5703125" customWidth="1"/>
    <col min="1541" max="1544" width="8" customWidth="1"/>
    <col min="1545" max="1545" width="7.28515625" customWidth="1"/>
    <col min="1546" max="1546" width="10.7109375" customWidth="1"/>
    <col min="1775" max="1775" width="5.7109375" bestFit="1" customWidth="1"/>
    <col min="1776" max="1776" width="37.28515625" bestFit="1" customWidth="1"/>
    <col min="1777" max="1795" width="8" customWidth="1"/>
    <col min="1796" max="1796" width="8.5703125" customWidth="1"/>
    <col min="1797" max="1800" width="8" customWidth="1"/>
    <col min="1801" max="1801" width="7.28515625" customWidth="1"/>
    <col min="1802" max="1802" width="10.7109375" customWidth="1"/>
    <col min="2031" max="2031" width="5.7109375" bestFit="1" customWidth="1"/>
    <col min="2032" max="2032" width="37.28515625" bestFit="1" customWidth="1"/>
    <col min="2033" max="2051" width="8" customWidth="1"/>
    <col min="2052" max="2052" width="8.5703125" customWidth="1"/>
    <col min="2053" max="2056" width="8" customWidth="1"/>
    <col min="2057" max="2057" width="7.28515625" customWidth="1"/>
    <col min="2058" max="2058" width="10.7109375" customWidth="1"/>
    <col min="2287" max="2287" width="5.7109375" bestFit="1" customWidth="1"/>
    <col min="2288" max="2288" width="37.28515625" bestFit="1" customWidth="1"/>
    <col min="2289" max="2307" width="8" customWidth="1"/>
    <col min="2308" max="2308" width="8.5703125" customWidth="1"/>
    <col min="2309" max="2312" width="8" customWidth="1"/>
    <col min="2313" max="2313" width="7.28515625" customWidth="1"/>
    <col min="2314" max="2314" width="10.7109375" customWidth="1"/>
    <col min="2543" max="2543" width="5.7109375" bestFit="1" customWidth="1"/>
    <col min="2544" max="2544" width="37.28515625" bestFit="1" customWidth="1"/>
    <col min="2545" max="2563" width="8" customWidth="1"/>
    <col min="2564" max="2564" width="8.5703125" customWidth="1"/>
    <col min="2565" max="2568" width="8" customWidth="1"/>
    <col min="2569" max="2569" width="7.28515625" customWidth="1"/>
    <col min="2570" max="2570" width="10.7109375" customWidth="1"/>
    <col min="2799" max="2799" width="5.7109375" bestFit="1" customWidth="1"/>
    <col min="2800" max="2800" width="37.28515625" bestFit="1" customWidth="1"/>
    <col min="2801" max="2819" width="8" customWidth="1"/>
    <col min="2820" max="2820" width="8.5703125" customWidth="1"/>
    <col min="2821" max="2824" width="8" customWidth="1"/>
    <col min="2825" max="2825" width="7.28515625" customWidth="1"/>
    <col min="2826" max="2826" width="10.7109375" customWidth="1"/>
    <col min="3055" max="3055" width="5.7109375" bestFit="1" customWidth="1"/>
    <col min="3056" max="3056" width="37.28515625" bestFit="1" customWidth="1"/>
    <col min="3057" max="3075" width="8" customWidth="1"/>
    <col min="3076" max="3076" width="8.5703125" customWidth="1"/>
    <col min="3077" max="3080" width="8" customWidth="1"/>
    <col min="3081" max="3081" width="7.28515625" customWidth="1"/>
    <col min="3082" max="3082" width="10.7109375" customWidth="1"/>
    <col min="3311" max="3311" width="5.7109375" bestFit="1" customWidth="1"/>
    <col min="3312" max="3312" width="37.28515625" bestFit="1" customWidth="1"/>
    <col min="3313" max="3331" width="8" customWidth="1"/>
    <col min="3332" max="3332" width="8.5703125" customWidth="1"/>
    <col min="3333" max="3336" width="8" customWidth="1"/>
    <col min="3337" max="3337" width="7.28515625" customWidth="1"/>
    <col min="3338" max="3338" width="10.7109375" customWidth="1"/>
    <col min="3567" max="3567" width="5.7109375" bestFit="1" customWidth="1"/>
    <col min="3568" max="3568" width="37.28515625" bestFit="1" customWidth="1"/>
    <col min="3569" max="3587" width="8" customWidth="1"/>
    <col min="3588" max="3588" width="8.5703125" customWidth="1"/>
    <col min="3589" max="3592" width="8" customWidth="1"/>
    <col min="3593" max="3593" width="7.28515625" customWidth="1"/>
    <col min="3594" max="3594" width="10.7109375" customWidth="1"/>
    <col min="3823" max="3823" width="5.7109375" bestFit="1" customWidth="1"/>
    <col min="3824" max="3824" width="37.28515625" bestFit="1" customWidth="1"/>
    <col min="3825" max="3843" width="8" customWidth="1"/>
    <col min="3844" max="3844" width="8.5703125" customWidth="1"/>
    <col min="3845" max="3848" width="8" customWidth="1"/>
    <col min="3849" max="3849" width="7.28515625" customWidth="1"/>
    <col min="3850" max="3850" width="10.7109375" customWidth="1"/>
    <col min="4079" max="4079" width="5.7109375" bestFit="1" customWidth="1"/>
    <col min="4080" max="4080" width="37.28515625" bestFit="1" customWidth="1"/>
    <col min="4081" max="4099" width="8" customWidth="1"/>
    <col min="4100" max="4100" width="8.5703125" customWidth="1"/>
    <col min="4101" max="4104" width="8" customWidth="1"/>
    <col min="4105" max="4105" width="7.28515625" customWidth="1"/>
    <col min="4106" max="4106" width="10.7109375" customWidth="1"/>
    <col min="4335" max="4335" width="5.7109375" bestFit="1" customWidth="1"/>
    <col min="4336" max="4336" width="37.28515625" bestFit="1" customWidth="1"/>
    <col min="4337" max="4355" width="8" customWidth="1"/>
    <col min="4356" max="4356" width="8.5703125" customWidth="1"/>
    <col min="4357" max="4360" width="8" customWidth="1"/>
    <col min="4361" max="4361" width="7.28515625" customWidth="1"/>
    <col min="4362" max="4362" width="10.7109375" customWidth="1"/>
    <col min="4591" max="4591" width="5.7109375" bestFit="1" customWidth="1"/>
    <col min="4592" max="4592" width="37.28515625" bestFit="1" customWidth="1"/>
    <col min="4593" max="4611" width="8" customWidth="1"/>
    <col min="4612" max="4612" width="8.5703125" customWidth="1"/>
    <col min="4613" max="4616" width="8" customWidth="1"/>
    <col min="4617" max="4617" width="7.28515625" customWidth="1"/>
    <col min="4618" max="4618" width="10.7109375" customWidth="1"/>
    <col min="4847" max="4847" width="5.7109375" bestFit="1" customWidth="1"/>
    <col min="4848" max="4848" width="37.28515625" bestFit="1" customWidth="1"/>
    <col min="4849" max="4867" width="8" customWidth="1"/>
    <col min="4868" max="4868" width="8.5703125" customWidth="1"/>
    <col min="4869" max="4872" width="8" customWidth="1"/>
    <col min="4873" max="4873" width="7.28515625" customWidth="1"/>
    <col min="4874" max="4874" width="10.7109375" customWidth="1"/>
    <col min="5103" max="5103" width="5.7109375" bestFit="1" customWidth="1"/>
    <col min="5104" max="5104" width="37.28515625" bestFit="1" customWidth="1"/>
    <col min="5105" max="5123" width="8" customWidth="1"/>
    <col min="5124" max="5124" width="8.5703125" customWidth="1"/>
    <col min="5125" max="5128" width="8" customWidth="1"/>
    <col min="5129" max="5129" width="7.28515625" customWidth="1"/>
    <col min="5130" max="5130" width="10.7109375" customWidth="1"/>
    <col min="5359" max="5359" width="5.7109375" bestFit="1" customWidth="1"/>
    <col min="5360" max="5360" width="37.28515625" bestFit="1" customWidth="1"/>
    <col min="5361" max="5379" width="8" customWidth="1"/>
    <col min="5380" max="5380" width="8.5703125" customWidth="1"/>
    <col min="5381" max="5384" width="8" customWidth="1"/>
    <col min="5385" max="5385" width="7.28515625" customWidth="1"/>
    <col min="5386" max="5386" width="10.7109375" customWidth="1"/>
    <col min="5615" max="5615" width="5.7109375" bestFit="1" customWidth="1"/>
    <col min="5616" max="5616" width="37.28515625" bestFit="1" customWidth="1"/>
    <col min="5617" max="5635" width="8" customWidth="1"/>
    <col min="5636" max="5636" width="8.5703125" customWidth="1"/>
    <col min="5637" max="5640" width="8" customWidth="1"/>
    <col min="5641" max="5641" width="7.28515625" customWidth="1"/>
    <col min="5642" max="5642" width="10.7109375" customWidth="1"/>
    <col min="5871" max="5871" width="5.7109375" bestFit="1" customWidth="1"/>
    <col min="5872" max="5872" width="37.28515625" bestFit="1" customWidth="1"/>
    <col min="5873" max="5891" width="8" customWidth="1"/>
    <col min="5892" max="5892" width="8.5703125" customWidth="1"/>
    <col min="5893" max="5896" width="8" customWidth="1"/>
    <col min="5897" max="5897" width="7.28515625" customWidth="1"/>
    <col min="5898" max="5898" width="10.7109375" customWidth="1"/>
    <col min="6127" max="6127" width="5.7109375" bestFit="1" customWidth="1"/>
    <col min="6128" max="6128" width="37.28515625" bestFit="1" customWidth="1"/>
    <col min="6129" max="6147" width="8" customWidth="1"/>
    <col min="6148" max="6148" width="8.5703125" customWidth="1"/>
    <col min="6149" max="6152" width="8" customWidth="1"/>
    <col min="6153" max="6153" width="7.28515625" customWidth="1"/>
    <col min="6154" max="6154" width="10.7109375" customWidth="1"/>
    <col min="6383" max="6383" width="5.7109375" bestFit="1" customWidth="1"/>
    <col min="6384" max="6384" width="37.28515625" bestFit="1" customWidth="1"/>
    <col min="6385" max="6403" width="8" customWidth="1"/>
    <col min="6404" max="6404" width="8.5703125" customWidth="1"/>
    <col min="6405" max="6408" width="8" customWidth="1"/>
    <col min="6409" max="6409" width="7.28515625" customWidth="1"/>
    <col min="6410" max="6410" width="10.7109375" customWidth="1"/>
    <col min="6639" max="6639" width="5.7109375" bestFit="1" customWidth="1"/>
    <col min="6640" max="6640" width="37.28515625" bestFit="1" customWidth="1"/>
    <col min="6641" max="6659" width="8" customWidth="1"/>
    <col min="6660" max="6660" width="8.5703125" customWidth="1"/>
    <col min="6661" max="6664" width="8" customWidth="1"/>
    <col min="6665" max="6665" width="7.28515625" customWidth="1"/>
    <col min="6666" max="6666" width="10.7109375" customWidth="1"/>
    <col min="6895" max="6895" width="5.7109375" bestFit="1" customWidth="1"/>
    <col min="6896" max="6896" width="37.28515625" bestFit="1" customWidth="1"/>
    <col min="6897" max="6915" width="8" customWidth="1"/>
    <col min="6916" max="6916" width="8.5703125" customWidth="1"/>
    <col min="6917" max="6920" width="8" customWidth="1"/>
    <col min="6921" max="6921" width="7.28515625" customWidth="1"/>
    <col min="6922" max="6922" width="10.7109375" customWidth="1"/>
    <col min="7151" max="7151" width="5.7109375" bestFit="1" customWidth="1"/>
    <col min="7152" max="7152" width="37.28515625" bestFit="1" customWidth="1"/>
    <col min="7153" max="7171" width="8" customWidth="1"/>
    <col min="7172" max="7172" width="8.5703125" customWidth="1"/>
    <col min="7173" max="7176" width="8" customWidth="1"/>
    <col min="7177" max="7177" width="7.28515625" customWidth="1"/>
    <col min="7178" max="7178" width="10.7109375" customWidth="1"/>
    <col min="7407" max="7407" width="5.7109375" bestFit="1" customWidth="1"/>
    <col min="7408" max="7408" width="37.28515625" bestFit="1" customWidth="1"/>
    <col min="7409" max="7427" width="8" customWidth="1"/>
    <col min="7428" max="7428" width="8.5703125" customWidth="1"/>
    <col min="7429" max="7432" width="8" customWidth="1"/>
    <col min="7433" max="7433" width="7.28515625" customWidth="1"/>
    <col min="7434" max="7434" width="10.7109375" customWidth="1"/>
    <col min="7663" max="7663" width="5.7109375" bestFit="1" customWidth="1"/>
    <col min="7664" max="7664" width="37.28515625" bestFit="1" customWidth="1"/>
    <col min="7665" max="7683" width="8" customWidth="1"/>
    <col min="7684" max="7684" width="8.5703125" customWidth="1"/>
    <col min="7685" max="7688" width="8" customWidth="1"/>
    <col min="7689" max="7689" width="7.28515625" customWidth="1"/>
    <col min="7690" max="7690" width="10.7109375" customWidth="1"/>
    <col min="7919" max="7919" width="5.7109375" bestFit="1" customWidth="1"/>
    <col min="7920" max="7920" width="37.28515625" bestFit="1" customWidth="1"/>
    <col min="7921" max="7939" width="8" customWidth="1"/>
    <col min="7940" max="7940" width="8.5703125" customWidth="1"/>
    <col min="7941" max="7944" width="8" customWidth="1"/>
    <col min="7945" max="7945" width="7.28515625" customWidth="1"/>
    <col min="7946" max="7946" width="10.7109375" customWidth="1"/>
    <col min="8175" max="8175" width="5.7109375" bestFit="1" customWidth="1"/>
    <col min="8176" max="8176" width="37.28515625" bestFit="1" customWidth="1"/>
    <col min="8177" max="8195" width="8" customWidth="1"/>
    <col min="8196" max="8196" width="8.5703125" customWidth="1"/>
    <col min="8197" max="8200" width="8" customWidth="1"/>
    <col min="8201" max="8201" width="7.28515625" customWidth="1"/>
    <col min="8202" max="8202" width="10.7109375" customWidth="1"/>
    <col min="8431" max="8431" width="5.7109375" bestFit="1" customWidth="1"/>
    <col min="8432" max="8432" width="37.28515625" bestFit="1" customWidth="1"/>
    <col min="8433" max="8451" width="8" customWidth="1"/>
    <col min="8452" max="8452" width="8.5703125" customWidth="1"/>
    <col min="8453" max="8456" width="8" customWidth="1"/>
    <col min="8457" max="8457" width="7.28515625" customWidth="1"/>
    <col min="8458" max="8458" width="10.7109375" customWidth="1"/>
    <col min="8687" max="8687" width="5.7109375" bestFit="1" customWidth="1"/>
    <col min="8688" max="8688" width="37.28515625" bestFit="1" customWidth="1"/>
    <col min="8689" max="8707" width="8" customWidth="1"/>
    <col min="8708" max="8708" width="8.5703125" customWidth="1"/>
    <col min="8709" max="8712" width="8" customWidth="1"/>
    <col min="8713" max="8713" width="7.28515625" customWidth="1"/>
    <col min="8714" max="8714" width="10.7109375" customWidth="1"/>
    <col min="8943" max="8943" width="5.7109375" bestFit="1" customWidth="1"/>
    <col min="8944" max="8944" width="37.28515625" bestFit="1" customWidth="1"/>
    <col min="8945" max="8963" width="8" customWidth="1"/>
    <col min="8964" max="8964" width="8.5703125" customWidth="1"/>
    <col min="8965" max="8968" width="8" customWidth="1"/>
    <col min="8969" max="8969" width="7.28515625" customWidth="1"/>
    <col min="8970" max="8970" width="10.7109375" customWidth="1"/>
    <col min="9199" max="9199" width="5.7109375" bestFit="1" customWidth="1"/>
    <col min="9200" max="9200" width="37.28515625" bestFit="1" customWidth="1"/>
    <col min="9201" max="9219" width="8" customWidth="1"/>
    <col min="9220" max="9220" width="8.5703125" customWidth="1"/>
    <col min="9221" max="9224" width="8" customWidth="1"/>
    <col min="9225" max="9225" width="7.28515625" customWidth="1"/>
    <col min="9226" max="9226" width="10.7109375" customWidth="1"/>
    <col min="9455" max="9455" width="5.7109375" bestFit="1" customWidth="1"/>
    <col min="9456" max="9456" width="37.28515625" bestFit="1" customWidth="1"/>
    <col min="9457" max="9475" width="8" customWidth="1"/>
    <col min="9476" max="9476" width="8.5703125" customWidth="1"/>
    <col min="9477" max="9480" width="8" customWidth="1"/>
    <col min="9481" max="9481" width="7.28515625" customWidth="1"/>
    <col min="9482" max="9482" width="10.7109375" customWidth="1"/>
    <col min="9711" max="9711" width="5.7109375" bestFit="1" customWidth="1"/>
    <col min="9712" max="9712" width="37.28515625" bestFit="1" customWidth="1"/>
    <col min="9713" max="9731" width="8" customWidth="1"/>
    <col min="9732" max="9732" width="8.5703125" customWidth="1"/>
    <col min="9733" max="9736" width="8" customWidth="1"/>
    <col min="9737" max="9737" width="7.28515625" customWidth="1"/>
    <col min="9738" max="9738" width="10.7109375" customWidth="1"/>
    <col min="9967" max="9967" width="5.7109375" bestFit="1" customWidth="1"/>
    <col min="9968" max="9968" width="37.28515625" bestFit="1" customWidth="1"/>
    <col min="9969" max="9987" width="8" customWidth="1"/>
    <col min="9988" max="9988" width="8.5703125" customWidth="1"/>
    <col min="9989" max="9992" width="8" customWidth="1"/>
    <col min="9993" max="9993" width="7.28515625" customWidth="1"/>
    <col min="9994" max="9994" width="10.7109375" customWidth="1"/>
    <col min="10223" max="10223" width="5.7109375" bestFit="1" customWidth="1"/>
    <col min="10224" max="10224" width="37.28515625" bestFit="1" customWidth="1"/>
    <col min="10225" max="10243" width="8" customWidth="1"/>
    <col min="10244" max="10244" width="8.5703125" customWidth="1"/>
    <col min="10245" max="10248" width="8" customWidth="1"/>
    <col min="10249" max="10249" width="7.28515625" customWidth="1"/>
    <col min="10250" max="10250" width="10.7109375" customWidth="1"/>
    <col min="10479" max="10479" width="5.7109375" bestFit="1" customWidth="1"/>
    <col min="10480" max="10480" width="37.28515625" bestFit="1" customWidth="1"/>
    <col min="10481" max="10499" width="8" customWidth="1"/>
    <col min="10500" max="10500" width="8.5703125" customWidth="1"/>
    <col min="10501" max="10504" width="8" customWidth="1"/>
    <col min="10505" max="10505" width="7.28515625" customWidth="1"/>
    <col min="10506" max="10506" width="10.7109375" customWidth="1"/>
    <col min="10735" max="10735" width="5.7109375" bestFit="1" customWidth="1"/>
    <col min="10736" max="10736" width="37.28515625" bestFit="1" customWidth="1"/>
    <col min="10737" max="10755" width="8" customWidth="1"/>
    <col min="10756" max="10756" width="8.5703125" customWidth="1"/>
    <col min="10757" max="10760" width="8" customWidth="1"/>
    <col min="10761" max="10761" width="7.28515625" customWidth="1"/>
    <col min="10762" max="10762" width="10.7109375" customWidth="1"/>
    <col min="10991" max="10991" width="5.7109375" bestFit="1" customWidth="1"/>
    <col min="10992" max="10992" width="37.28515625" bestFit="1" customWidth="1"/>
    <col min="10993" max="11011" width="8" customWidth="1"/>
    <col min="11012" max="11012" width="8.5703125" customWidth="1"/>
    <col min="11013" max="11016" width="8" customWidth="1"/>
    <col min="11017" max="11017" width="7.28515625" customWidth="1"/>
    <col min="11018" max="11018" width="10.7109375" customWidth="1"/>
    <col min="11247" max="11247" width="5.7109375" bestFit="1" customWidth="1"/>
    <col min="11248" max="11248" width="37.28515625" bestFit="1" customWidth="1"/>
    <col min="11249" max="11267" width="8" customWidth="1"/>
    <col min="11268" max="11268" width="8.5703125" customWidth="1"/>
    <col min="11269" max="11272" width="8" customWidth="1"/>
    <col min="11273" max="11273" width="7.28515625" customWidth="1"/>
    <col min="11274" max="11274" width="10.7109375" customWidth="1"/>
    <col min="11503" max="11503" width="5.7109375" bestFit="1" customWidth="1"/>
    <col min="11504" max="11504" width="37.28515625" bestFit="1" customWidth="1"/>
    <col min="11505" max="11523" width="8" customWidth="1"/>
    <col min="11524" max="11524" width="8.5703125" customWidth="1"/>
    <col min="11525" max="11528" width="8" customWidth="1"/>
    <col min="11529" max="11529" width="7.28515625" customWidth="1"/>
    <col min="11530" max="11530" width="10.7109375" customWidth="1"/>
    <col min="11759" max="11759" width="5.7109375" bestFit="1" customWidth="1"/>
    <col min="11760" max="11760" width="37.28515625" bestFit="1" customWidth="1"/>
    <col min="11761" max="11779" width="8" customWidth="1"/>
    <col min="11780" max="11780" width="8.5703125" customWidth="1"/>
    <col min="11781" max="11784" width="8" customWidth="1"/>
    <col min="11785" max="11785" width="7.28515625" customWidth="1"/>
    <col min="11786" max="11786" width="10.7109375" customWidth="1"/>
    <col min="12015" max="12015" width="5.7109375" bestFit="1" customWidth="1"/>
    <col min="12016" max="12016" width="37.28515625" bestFit="1" customWidth="1"/>
    <col min="12017" max="12035" width="8" customWidth="1"/>
    <col min="12036" max="12036" width="8.5703125" customWidth="1"/>
    <col min="12037" max="12040" width="8" customWidth="1"/>
    <col min="12041" max="12041" width="7.28515625" customWidth="1"/>
    <col min="12042" max="12042" width="10.7109375" customWidth="1"/>
    <col min="12271" max="12271" width="5.7109375" bestFit="1" customWidth="1"/>
    <col min="12272" max="12272" width="37.28515625" bestFit="1" customWidth="1"/>
    <col min="12273" max="12291" width="8" customWidth="1"/>
    <col min="12292" max="12292" width="8.5703125" customWidth="1"/>
    <col min="12293" max="12296" width="8" customWidth="1"/>
    <col min="12297" max="12297" width="7.28515625" customWidth="1"/>
    <col min="12298" max="12298" width="10.7109375" customWidth="1"/>
    <col min="12527" max="12527" width="5.7109375" bestFit="1" customWidth="1"/>
    <col min="12528" max="12528" width="37.28515625" bestFit="1" customWidth="1"/>
    <col min="12529" max="12547" width="8" customWidth="1"/>
    <col min="12548" max="12548" width="8.5703125" customWidth="1"/>
    <col min="12549" max="12552" width="8" customWidth="1"/>
    <col min="12553" max="12553" width="7.28515625" customWidth="1"/>
    <col min="12554" max="12554" width="10.7109375" customWidth="1"/>
    <col min="12783" max="12783" width="5.7109375" bestFit="1" customWidth="1"/>
    <col min="12784" max="12784" width="37.28515625" bestFit="1" customWidth="1"/>
    <col min="12785" max="12803" width="8" customWidth="1"/>
    <col min="12804" max="12804" width="8.5703125" customWidth="1"/>
    <col min="12805" max="12808" width="8" customWidth="1"/>
    <col min="12809" max="12809" width="7.28515625" customWidth="1"/>
    <col min="12810" max="12810" width="10.7109375" customWidth="1"/>
    <col min="13039" max="13039" width="5.7109375" bestFit="1" customWidth="1"/>
    <col min="13040" max="13040" width="37.28515625" bestFit="1" customWidth="1"/>
    <col min="13041" max="13059" width="8" customWidth="1"/>
    <col min="13060" max="13060" width="8.5703125" customWidth="1"/>
    <col min="13061" max="13064" width="8" customWidth="1"/>
    <col min="13065" max="13065" width="7.28515625" customWidth="1"/>
    <col min="13066" max="13066" width="10.7109375" customWidth="1"/>
    <col min="13295" max="13295" width="5.7109375" bestFit="1" customWidth="1"/>
    <col min="13296" max="13296" width="37.28515625" bestFit="1" customWidth="1"/>
    <col min="13297" max="13315" width="8" customWidth="1"/>
    <col min="13316" max="13316" width="8.5703125" customWidth="1"/>
    <col min="13317" max="13320" width="8" customWidth="1"/>
    <col min="13321" max="13321" width="7.28515625" customWidth="1"/>
    <col min="13322" max="13322" width="10.7109375" customWidth="1"/>
    <col min="13551" max="13551" width="5.7109375" bestFit="1" customWidth="1"/>
    <col min="13552" max="13552" width="37.28515625" bestFit="1" customWidth="1"/>
    <col min="13553" max="13571" width="8" customWidth="1"/>
    <col min="13572" max="13572" width="8.5703125" customWidth="1"/>
    <col min="13573" max="13576" width="8" customWidth="1"/>
    <col min="13577" max="13577" width="7.28515625" customWidth="1"/>
    <col min="13578" max="13578" width="10.7109375" customWidth="1"/>
    <col min="13807" max="13807" width="5.7109375" bestFit="1" customWidth="1"/>
    <col min="13808" max="13808" width="37.28515625" bestFit="1" customWidth="1"/>
    <col min="13809" max="13827" width="8" customWidth="1"/>
    <col min="13828" max="13828" width="8.5703125" customWidth="1"/>
    <col min="13829" max="13832" width="8" customWidth="1"/>
    <col min="13833" max="13833" width="7.28515625" customWidth="1"/>
    <col min="13834" max="13834" width="10.7109375" customWidth="1"/>
    <col min="14063" max="14063" width="5.7109375" bestFit="1" customWidth="1"/>
    <col min="14064" max="14064" width="37.28515625" bestFit="1" customWidth="1"/>
    <col min="14065" max="14083" width="8" customWidth="1"/>
    <col min="14084" max="14084" width="8.5703125" customWidth="1"/>
    <col min="14085" max="14088" width="8" customWidth="1"/>
    <col min="14089" max="14089" width="7.28515625" customWidth="1"/>
    <col min="14090" max="14090" width="10.7109375" customWidth="1"/>
    <col min="14319" max="14319" width="5.7109375" bestFit="1" customWidth="1"/>
    <col min="14320" max="14320" width="37.28515625" bestFit="1" customWidth="1"/>
    <col min="14321" max="14339" width="8" customWidth="1"/>
    <col min="14340" max="14340" width="8.5703125" customWidth="1"/>
    <col min="14341" max="14344" width="8" customWidth="1"/>
    <col min="14345" max="14345" width="7.28515625" customWidth="1"/>
    <col min="14346" max="14346" width="10.7109375" customWidth="1"/>
    <col min="14575" max="14575" width="5.7109375" bestFit="1" customWidth="1"/>
    <col min="14576" max="14576" width="37.28515625" bestFit="1" customWidth="1"/>
    <col min="14577" max="14595" width="8" customWidth="1"/>
    <col min="14596" max="14596" width="8.5703125" customWidth="1"/>
    <col min="14597" max="14600" width="8" customWidth="1"/>
    <col min="14601" max="14601" width="7.28515625" customWidth="1"/>
    <col min="14602" max="14602" width="10.7109375" customWidth="1"/>
    <col min="14831" max="14831" width="5.7109375" bestFit="1" customWidth="1"/>
    <col min="14832" max="14832" width="37.28515625" bestFit="1" customWidth="1"/>
    <col min="14833" max="14851" width="8" customWidth="1"/>
    <col min="14852" max="14852" width="8.5703125" customWidth="1"/>
    <col min="14853" max="14856" width="8" customWidth="1"/>
    <col min="14857" max="14857" width="7.28515625" customWidth="1"/>
    <col min="14858" max="14858" width="10.7109375" customWidth="1"/>
    <col min="15087" max="15087" width="5.7109375" bestFit="1" customWidth="1"/>
    <col min="15088" max="15088" width="37.28515625" bestFit="1" customWidth="1"/>
    <col min="15089" max="15107" width="8" customWidth="1"/>
    <col min="15108" max="15108" width="8.5703125" customWidth="1"/>
    <col min="15109" max="15112" width="8" customWidth="1"/>
    <col min="15113" max="15113" width="7.28515625" customWidth="1"/>
    <col min="15114" max="15114" width="10.7109375" customWidth="1"/>
    <col min="15343" max="15343" width="5.7109375" bestFit="1" customWidth="1"/>
    <col min="15344" max="15344" width="37.28515625" bestFit="1" customWidth="1"/>
    <col min="15345" max="15363" width="8" customWidth="1"/>
    <col min="15364" max="15364" width="8.5703125" customWidth="1"/>
    <col min="15365" max="15368" width="8" customWidth="1"/>
    <col min="15369" max="15369" width="7.28515625" customWidth="1"/>
    <col min="15370" max="15370" width="10.7109375" customWidth="1"/>
    <col min="15599" max="15599" width="5.7109375" bestFit="1" customWidth="1"/>
    <col min="15600" max="15600" width="37.28515625" bestFit="1" customWidth="1"/>
    <col min="15601" max="15619" width="8" customWidth="1"/>
    <col min="15620" max="15620" width="8.5703125" customWidth="1"/>
    <col min="15621" max="15624" width="8" customWidth="1"/>
    <col min="15625" max="15625" width="7.28515625" customWidth="1"/>
    <col min="15626" max="15626" width="10.7109375" customWidth="1"/>
    <col min="15855" max="15855" width="5.7109375" bestFit="1" customWidth="1"/>
    <col min="15856" max="15856" width="37.28515625" bestFit="1" customWidth="1"/>
    <col min="15857" max="15875" width="8" customWidth="1"/>
    <col min="15876" max="15876" width="8.5703125" customWidth="1"/>
    <col min="15877" max="15880" width="8" customWidth="1"/>
    <col min="15881" max="15881" width="7.28515625" customWidth="1"/>
    <col min="15882" max="15882" width="10.7109375" customWidth="1"/>
    <col min="16111" max="16111" width="5.7109375" bestFit="1" customWidth="1"/>
    <col min="16112" max="16112" width="37.28515625" bestFit="1" customWidth="1"/>
    <col min="16113" max="16131" width="8" customWidth="1"/>
    <col min="16132" max="16132" width="8.5703125" customWidth="1"/>
    <col min="16133" max="16136" width="8" customWidth="1"/>
    <col min="16137" max="16137" width="7.28515625" customWidth="1"/>
    <col min="16138" max="16138" width="10.7109375" customWidth="1"/>
  </cols>
  <sheetData>
    <row r="1" spans="1:10" ht="21.95" customHeight="1" x14ac:dyDescent="0.25">
      <c r="A1" s="750" t="s">
        <v>68</v>
      </c>
      <c r="B1" s="750"/>
      <c r="C1" s="365"/>
      <c r="D1" s="745"/>
      <c r="E1" s="745"/>
      <c r="F1" s="745"/>
      <c r="G1" s="745"/>
      <c r="H1" s="745"/>
    </row>
    <row r="2" spans="1:10" ht="21.95" customHeight="1" x14ac:dyDescent="0.25">
      <c r="A2" s="750"/>
      <c r="B2" s="750"/>
      <c r="C2" s="365"/>
      <c r="D2" s="745"/>
      <c r="E2" s="745"/>
      <c r="F2" s="745"/>
      <c r="G2" s="745"/>
      <c r="H2" s="745"/>
    </row>
    <row r="3" spans="1:10" ht="18.75" customHeight="1" x14ac:dyDescent="0.4">
      <c r="A3" s="750"/>
      <c r="B3" s="750"/>
      <c r="C3" s="365"/>
      <c r="D3" s="745"/>
      <c r="E3" s="745"/>
      <c r="F3" s="745"/>
      <c r="G3" s="745"/>
      <c r="H3" s="745"/>
      <c r="J3" s="15"/>
    </row>
    <row r="4" spans="1:10" ht="26.25" x14ac:dyDescent="0.25">
      <c r="A4" s="751" t="s">
        <v>269</v>
      </c>
      <c r="B4" s="751"/>
      <c r="C4" s="366"/>
      <c r="D4" s="745"/>
      <c r="E4" s="745"/>
      <c r="F4" s="745"/>
      <c r="G4" s="745"/>
      <c r="H4" s="745"/>
      <c r="J4" s="173"/>
    </row>
    <row r="5" spans="1:10" s="5" customFormat="1" ht="15" customHeight="1" x14ac:dyDescent="0.25">
      <c r="A5" s="752" t="s">
        <v>50</v>
      </c>
      <c r="B5" s="752"/>
      <c r="C5" s="367"/>
      <c r="D5" s="745"/>
      <c r="E5" s="745"/>
      <c r="F5" s="745"/>
      <c r="G5" s="745"/>
      <c r="H5" s="745"/>
      <c r="I5"/>
    </row>
    <row r="6" spans="1:10" s="5" customFormat="1" ht="17.100000000000001" customHeight="1" x14ac:dyDescent="0.25">
      <c r="A6" s="753" t="s">
        <v>51</v>
      </c>
      <c r="B6" s="753"/>
      <c r="C6" s="352"/>
      <c r="D6" s="745"/>
      <c r="E6" s="745"/>
      <c r="F6" s="745"/>
      <c r="G6" s="745"/>
      <c r="H6" s="745"/>
      <c r="I6"/>
    </row>
    <row r="7" spans="1:10" s="5" customFormat="1" ht="17.100000000000001" customHeight="1" thickBot="1" x14ac:dyDescent="0.3">
      <c r="A7" s="754"/>
      <c r="B7" s="754"/>
      <c r="C7" s="374"/>
      <c r="D7" s="746"/>
      <c r="E7" s="746"/>
      <c r="F7" s="746"/>
      <c r="G7" s="746"/>
      <c r="H7" s="746"/>
      <c r="I7"/>
    </row>
    <row r="8" spans="1:10" s="5" customFormat="1" ht="13.5" thickBot="1" x14ac:dyDescent="0.25">
      <c r="A8" s="174" t="s">
        <v>3</v>
      </c>
      <c r="B8" s="174" t="s">
        <v>4</v>
      </c>
      <c r="C8" s="174" t="s">
        <v>406</v>
      </c>
      <c r="D8" s="175">
        <v>45360</v>
      </c>
      <c r="E8" s="175">
        <v>45437</v>
      </c>
      <c r="F8" s="175">
        <v>45466</v>
      </c>
      <c r="G8" s="175">
        <v>45564</v>
      </c>
      <c r="H8" s="175">
        <v>45599</v>
      </c>
      <c r="I8" s="175">
        <v>45626</v>
      </c>
      <c r="J8" s="176" t="s">
        <v>2</v>
      </c>
    </row>
    <row r="9" spans="1:10" s="5" customFormat="1" ht="15" customHeight="1" x14ac:dyDescent="0.25">
      <c r="A9" s="192">
        <v>1</v>
      </c>
      <c r="B9" s="171" t="s">
        <v>98</v>
      </c>
      <c r="C9" s="137">
        <v>2576</v>
      </c>
      <c r="D9" s="179">
        <v>508</v>
      </c>
      <c r="E9" s="430">
        <v>501</v>
      </c>
      <c r="F9" s="430">
        <v>504</v>
      </c>
      <c r="G9" s="430">
        <v>528</v>
      </c>
      <c r="H9" s="430">
        <v>491</v>
      </c>
      <c r="I9" s="693">
        <v>509</v>
      </c>
      <c r="J9" s="739">
        <f>(LARGE(D9:I9,1)+LARGE(D9:I9,2)+LARGE(D9:I9,3))</f>
        <v>1545</v>
      </c>
    </row>
    <row r="10" spans="1:10" s="5" customFormat="1" ht="12.75" customHeight="1" x14ac:dyDescent="0.2">
      <c r="A10" s="181">
        <v>2</v>
      </c>
      <c r="B10" s="171" t="s">
        <v>220</v>
      </c>
      <c r="C10" s="137">
        <v>3461</v>
      </c>
      <c r="D10" s="179">
        <v>472</v>
      </c>
      <c r="E10" s="147"/>
      <c r="F10" s="147">
        <v>507</v>
      </c>
      <c r="G10" s="147">
        <v>464</v>
      </c>
      <c r="H10" s="147">
        <v>498</v>
      </c>
      <c r="I10" s="694">
        <v>494</v>
      </c>
      <c r="J10" s="739">
        <f>(LARGE(D10:I10,1)+LARGE(D10:I10,2)+LARGE(D10:I10,3))</f>
        <v>1499</v>
      </c>
    </row>
    <row r="11" spans="1:10" s="5" customFormat="1" ht="12.75" customHeight="1" x14ac:dyDescent="0.25">
      <c r="A11" s="192">
        <v>3</v>
      </c>
      <c r="B11" s="171" t="s">
        <v>112</v>
      </c>
      <c r="C11" s="137">
        <v>2146</v>
      </c>
      <c r="D11" s="179">
        <v>457</v>
      </c>
      <c r="E11" s="79"/>
      <c r="F11" s="79"/>
      <c r="G11" s="79">
        <v>471</v>
      </c>
      <c r="H11" s="79">
        <v>492</v>
      </c>
      <c r="I11" s="693"/>
      <c r="J11" s="739">
        <f>(LARGE(D11:I11,1)+LARGE(D11:I11,2)+LARGE(D11:I11,3))</f>
        <v>1420</v>
      </c>
    </row>
    <row r="12" spans="1:10" s="5" customFormat="1" ht="12.75" x14ac:dyDescent="0.2">
      <c r="A12" s="181">
        <v>4</v>
      </c>
      <c r="B12" s="171" t="s">
        <v>271</v>
      </c>
      <c r="C12" s="137">
        <v>2058</v>
      </c>
      <c r="D12" s="179">
        <v>230</v>
      </c>
      <c r="E12" s="79">
        <v>409</v>
      </c>
      <c r="F12" s="79"/>
      <c r="G12" s="79">
        <v>486</v>
      </c>
      <c r="H12" s="79">
        <v>449</v>
      </c>
      <c r="I12" s="693">
        <v>474</v>
      </c>
      <c r="J12" s="739">
        <f>(LARGE(D12:I12,1)+LARGE(D12:I12,2)+LARGE(D12:I12,3))</f>
        <v>1409</v>
      </c>
    </row>
    <row r="13" spans="1:10" s="5" customFormat="1" ht="15" customHeight="1" x14ac:dyDescent="0.25">
      <c r="A13" s="192">
        <v>5</v>
      </c>
      <c r="B13" s="137" t="s">
        <v>488</v>
      </c>
      <c r="C13" s="137">
        <v>1818</v>
      </c>
      <c r="D13" s="79"/>
      <c r="E13" s="79">
        <v>459</v>
      </c>
      <c r="F13" s="79"/>
      <c r="G13" s="79">
        <v>481</v>
      </c>
      <c r="H13" s="79"/>
      <c r="I13" s="693">
        <v>465</v>
      </c>
      <c r="J13" s="739">
        <f>(LARGE(D13:I13,1)+LARGE(D13:I13,2)+LARGE(D13:I13,3))</f>
        <v>1405</v>
      </c>
    </row>
    <row r="14" spans="1:10" s="5" customFormat="1" ht="12.75" customHeight="1" x14ac:dyDescent="0.2">
      <c r="A14" s="181">
        <v>6</v>
      </c>
      <c r="B14" s="184" t="s">
        <v>279</v>
      </c>
      <c r="C14" s="155">
        <v>1754</v>
      </c>
      <c r="D14" s="179">
        <v>394</v>
      </c>
      <c r="E14" s="79"/>
      <c r="F14" s="79"/>
      <c r="G14" s="79">
        <v>423</v>
      </c>
      <c r="H14" s="79">
        <v>434</v>
      </c>
      <c r="I14" s="693">
        <v>441</v>
      </c>
      <c r="J14" s="739">
        <f>(LARGE(D14:I14,1)+LARGE(D14:I14,2)+LARGE(D14:I14,3))</f>
        <v>1298</v>
      </c>
    </row>
    <row r="15" spans="1:10" s="5" customFormat="1" ht="15" customHeight="1" x14ac:dyDescent="0.25">
      <c r="A15" s="192">
        <v>7</v>
      </c>
      <c r="B15" s="684" t="s">
        <v>489</v>
      </c>
      <c r="C15" s="684">
        <v>5795</v>
      </c>
      <c r="D15" s="79"/>
      <c r="E15" s="79">
        <v>392</v>
      </c>
      <c r="F15" s="79"/>
      <c r="G15" s="163">
        <v>411</v>
      </c>
      <c r="H15" s="163">
        <v>421</v>
      </c>
      <c r="I15" s="695">
        <v>460</v>
      </c>
      <c r="J15" s="739">
        <f>(LARGE(D15:I15,1)+LARGE(D15:I15,2)+LARGE(D15:I15,3))</f>
        <v>1292</v>
      </c>
    </row>
    <row r="16" spans="1:10" s="5" customFormat="1" ht="12.75" customHeight="1" x14ac:dyDescent="0.2">
      <c r="A16" s="181">
        <v>8</v>
      </c>
      <c r="B16" s="184" t="s">
        <v>270</v>
      </c>
      <c r="C16" s="155">
        <v>1711</v>
      </c>
      <c r="D16" s="186">
        <v>517</v>
      </c>
      <c r="E16" s="179">
        <v>530</v>
      </c>
      <c r="F16" s="179"/>
      <c r="G16" s="179"/>
      <c r="H16" s="179"/>
      <c r="I16" s="696"/>
      <c r="J16" s="739" t="e">
        <f>(LARGE(D16:I16,1)+LARGE(D16:I16,2)+LARGE(D16:I16,3))</f>
        <v>#NUM!</v>
      </c>
    </row>
    <row r="17" spans="1:14" s="5" customFormat="1" ht="12.75" customHeight="1" x14ac:dyDescent="0.25">
      <c r="A17" s="192">
        <v>9</v>
      </c>
      <c r="B17" s="184" t="s">
        <v>249</v>
      </c>
      <c r="C17" s="155">
        <v>4862</v>
      </c>
      <c r="D17" s="186">
        <v>498</v>
      </c>
      <c r="E17" s="147"/>
      <c r="F17" s="147"/>
      <c r="G17" s="147"/>
      <c r="H17" s="147">
        <v>522</v>
      </c>
      <c r="I17" s="694"/>
      <c r="J17" s="739" t="e">
        <f>(LARGE(D17:I17,1)+LARGE(D17:I17,2)+LARGE(D17:I17,3))</f>
        <v>#NUM!</v>
      </c>
    </row>
    <row r="18" spans="1:14" s="5" customFormat="1" ht="12.75" customHeight="1" x14ac:dyDescent="0.25">
      <c r="A18" s="181">
        <v>10</v>
      </c>
      <c r="B18" s="184" t="s">
        <v>272</v>
      </c>
      <c r="C18" s="155">
        <v>2492</v>
      </c>
      <c r="D18" s="683">
        <v>480</v>
      </c>
      <c r="E18" s="79"/>
      <c r="F18" s="79"/>
      <c r="G18" s="79"/>
      <c r="H18" s="79"/>
      <c r="I18" s="693">
        <v>485</v>
      </c>
      <c r="J18" s="739" t="e">
        <f>(LARGE(D18:I18,1)+LARGE(D18:I18,2)+LARGE(D18:I18,3))</f>
        <v>#NUM!</v>
      </c>
    </row>
    <row r="19" spans="1:14" s="5" customFormat="1" ht="15" customHeight="1" x14ac:dyDescent="0.25">
      <c r="A19" s="192">
        <v>11</v>
      </c>
      <c r="B19" s="171" t="s">
        <v>273</v>
      </c>
      <c r="C19" s="137">
        <v>4137</v>
      </c>
      <c r="D19" s="179">
        <v>469</v>
      </c>
      <c r="E19" s="295"/>
      <c r="F19" s="295"/>
      <c r="G19" s="296"/>
      <c r="H19" s="296"/>
      <c r="I19" s="697"/>
      <c r="J19" s="739" t="e">
        <f>(LARGE(D19:I19,1)+LARGE(D19:I19,2)+LARGE(D19:I19,3))</f>
        <v>#NUM!</v>
      </c>
    </row>
    <row r="20" spans="1:14" s="5" customFormat="1" ht="12.75" customHeight="1" x14ac:dyDescent="0.2">
      <c r="A20" s="181">
        <v>12</v>
      </c>
      <c r="B20" s="171" t="s">
        <v>274</v>
      </c>
      <c r="C20" s="137">
        <v>2236</v>
      </c>
      <c r="D20" s="179">
        <v>465</v>
      </c>
      <c r="E20" s="182">
        <v>457</v>
      </c>
      <c r="F20" s="182"/>
      <c r="G20" s="182"/>
      <c r="H20" s="182"/>
      <c r="I20" s="488"/>
      <c r="J20" s="739" t="e">
        <f>(LARGE(D20:I20,1)+LARGE(D20:I20,2)+LARGE(D20:I20,3))</f>
        <v>#NUM!</v>
      </c>
    </row>
    <row r="21" spans="1:14" s="5" customFormat="1" ht="15" customHeight="1" x14ac:dyDescent="0.25">
      <c r="A21" s="192">
        <v>13</v>
      </c>
      <c r="B21" s="171" t="s">
        <v>275</v>
      </c>
      <c r="C21" s="137">
        <v>1896</v>
      </c>
      <c r="D21" s="179">
        <v>458</v>
      </c>
      <c r="E21" s="147"/>
      <c r="F21" s="147"/>
      <c r="G21" s="161"/>
      <c r="H21" s="161"/>
      <c r="I21" s="675"/>
      <c r="J21" s="739" t="e">
        <f>(LARGE(D21:I21,1)+LARGE(D21:I21,2)+LARGE(D21:I21,3))</f>
        <v>#NUM!</v>
      </c>
    </row>
    <row r="22" spans="1:14" s="5" customFormat="1" ht="12.75" customHeight="1" x14ac:dyDescent="0.2">
      <c r="A22" s="181">
        <v>14</v>
      </c>
      <c r="B22" s="171" t="s">
        <v>276</v>
      </c>
      <c r="C22" s="137">
        <v>2345</v>
      </c>
      <c r="D22" s="179">
        <v>445</v>
      </c>
      <c r="E22" s="182"/>
      <c r="F22" s="182"/>
      <c r="G22" s="182"/>
      <c r="H22" s="182"/>
      <c r="I22" s="488"/>
      <c r="J22" s="739" t="e">
        <f>(LARGE(D22:I22,1)+LARGE(D22:I22,2)+LARGE(D22:I22,3))</f>
        <v>#NUM!</v>
      </c>
    </row>
    <row r="23" spans="1:14" s="5" customFormat="1" ht="15" customHeight="1" x14ac:dyDescent="0.25">
      <c r="A23" s="192">
        <v>15</v>
      </c>
      <c r="B23" s="171" t="s">
        <v>277</v>
      </c>
      <c r="C23" s="137">
        <v>5512</v>
      </c>
      <c r="D23" s="179">
        <v>426</v>
      </c>
      <c r="E23" s="79"/>
      <c r="F23" s="79"/>
      <c r="G23" s="79"/>
      <c r="H23" s="79"/>
      <c r="I23" s="693"/>
      <c r="J23" s="739" t="e">
        <f>(LARGE(D23:I23,1)+LARGE(D23:I23,2)+LARGE(D23:I23,3))</f>
        <v>#NUM!</v>
      </c>
    </row>
    <row r="24" spans="1:14" s="5" customFormat="1" ht="12.75" customHeight="1" x14ac:dyDescent="0.2">
      <c r="A24" s="181">
        <v>16</v>
      </c>
      <c r="B24" s="171" t="s">
        <v>230</v>
      </c>
      <c r="C24" s="137">
        <v>6610</v>
      </c>
      <c r="D24" s="179">
        <v>422</v>
      </c>
      <c r="E24" s="187"/>
      <c r="F24" s="187"/>
      <c r="G24" s="187"/>
      <c r="H24" s="187">
        <v>503</v>
      </c>
      <c r="I24" s="79"/>
      <c r="J24" s="739" t="e">
        <f>(LARGE(D24:I24,1)+LARGE(D24:I24,2)+LARGE(D24:I24,3))</f>
        <v>#NUM!</v>
      </c>
    </row>
    <row r="25" spans="1:14" s="5" customFormat="1" ht="15" customHeight="1" x14ac:dyDescent="0.25">
      <c r="A25" s="192">
        <v>17</v>
      </c>
      <c r="B25" s="171" t="s">
        <v>278</v>
      </c>
      <c r="C25" s="137">
        <v>5551</v>
      </c>
      <c r="D25" s="179">
        <v>396</v>
      </c>
      <c r="E25" s="187"/>
      <c r="F25" s="187"/>
      <c r="G25" s="187"/>
      <c r="H25" s="187"/>
      <c r="I25" s="79"/>
      <c r="J25" s="739" t="e">
        <f>(LARGE(D25:I25,1)+LARGE(D25:I25,2)+LARGE(D25:I25,3))</f>
        <v>#NUM!</v>
      </c>
    </row>
    <row r="26" spans="1:14" s="5" customFormat="1" ht="12.75" customHeight="1" x14ac:dyDescent="0.2">
      <c r="A26" s="181">
        <v>18</v>
      </c>
      <c r="B26" s="171" t="s">
        <v>280</v>
      </c>
      <c r="C26" s="137">
        <v>1881</v>
      </c>
      <c r="D26" s="179">
        <v>388</v>
      </c>
      <c r="E26" s="187"/>
      <c r="F26" s="187"/>
      <c r="G26" s="187"/>
      <c r="H26" s="187"/>
      <c r="I26" s="79"/>
      <c r="J26" s="739" t="e">
        <f>(LARGE(D26:I26,1)+LARGE(D26:I26,2)+LARGE(D26:I26,3))</f>
        <v>#NUM!</v>
      </c>
    </row>
    <row r="27" spans="1:14" s="5" customFormat="1" ht="15" customHeight="1" x14ac:dyDescent="0.25">
      <c r="A27" s="192">
        <v>19</v>
      </c>
      <c r="B27" s="171" t="s">
        <v>281</v>
      </c>
      <c r="C27" s="137">
        <v>2148</v>
      </c>
      <c r="D27" s="179">
        <v>288</v>
      </c>
      <c r="E27" s="186"/>
      <c r="F27" s="186"/>
      <c r="G27" s="186"/>
      <c r="H27" s="186">
        <v>380</v>
      </c>
      <c r="I27" s="179"/>
      <c r="J27" s="739" t="e">
        <f>(LARGE(D27:I27,1)+LARGE(D27:I27,2)+LARGE(D27:I27,3))</f>
        <v>#NUM!</v>
      </c>
    </row>
    <row r="28" spans="1:14" x14ac:dyDescent="0.25">
      <c r="A28" s="181">
        <v>20</v>
      </c>
      <c r="B28" s="137" t="s">
        <v>307</v>
      </c>
      <c r="C28" s="137">
        <v>6612</v>
      </c>
      <c r="D28" s="182"/>
      <c r="E28" s="187">
        <v>510</v>
      </c>
      <c r="F28" s="187"/>
      <c r="G28" s="187"/>
      <c r="H28" s="187"/>
      <c r="I28" s="79"/>
      <c r="J28" s="739" t="e">
        <f>(LARGE(D28:I28,1)+LARGE(D28:I28,2)+LARGE(D28:I28,3))</f>
        <v>#NUM!</v>
      </c>
      <c r="K28" s="5"/>
      <c r="L28" s="5"/>
      <c r="M28" s="5"/>
      <c r="N28" s="5"/>
    </row>
    <row r="29" spans="1:14" s="5" customFormat="1" x14ac:dyDescent="0.25">
      <c r="A29" s="192">
        <v>21</v>
      </c>
      <c r="B29" s="188" t="s">
        <v>212</v>
      </c>
      <c r="C29" s="188">
        <v>5312</v>
      </c>
      <c r="D29" s="79"/>
      <c r="E29" s="182">
        <v>379</v>
      </c>
      <c r="F29" s="182"/>
      <c r="G29" s="182"/>
      <c r="H29" s="182"/>
      <c r="I29" s="182"/>
      <c r="J29" s="739" t="e">
        <f>(LARGE(D29:I29,1)+LARGE(D29:I29,2)+LARGE(D29:I29,3))</f>
        <v>#NUM!</v>
      </c>
    </row>
    <row r="30" spans="1:14" x14ac:dyDescent="0.25">
      <c r="A30" s="181">
        <v>22</v>
      </c>
      <c r="B30" s="188" t="s">
        <v>490</v>
      </c>
      <c r="C30" s="188">
        <v>3855</v>
      </c>
      <c r="D30" s="79"/>
      <c r="E30" s="182">
        <v>329</v>
      </c>
      <c r="F30" s="182"/>
      <c r="G30" s="182"/>
      <c r="H30" s="182"/>
      <c r="I30" s="488"/>
      <c r="J30" s="739" t="e">
        <f>(LARGE(D30:I30,1)+LARGE(D30:I30,2)+LARGE(D30:I30,3))</f>
        <v>#NUM!</v>
      </c>
      <c r="K30" s="5"/>
      <c r="L30" s="5"/>
      <c r="M30" s="5"/>
      <c r="N30" s="5"/>
    </row>
    <row r="31" spans="1:14" x14ac:dyDescent="0.25">
      <c r="A31" s="192">
        <v>23</v>
      </c>
      <c r="B31" s="188" t="s">
        <v>549</v>
      </c>
      <c r="C31" s="188">
        <v>6324</v>
      </c>
      <c r="D31" s="79"/>
      <c r="E31" s="79"/>
      <c r="F31" s="79">
        <v>507</v>
      </c>
      <c r="G31" s="79"/>
      <c r="H31" s="79"/>
      <c r="I31" s="693">
        <v>518</v>
      </c>
      <c r="J31" s="739" t="e">
        <f>(LARGE(D31:I31,1)+LARGE(D31:I31,2)+LARGE(D31:I31,3))</f>
        <v>#NUM!</v>
      </c>
      <c r="K31" s="5"/>
      <c r="L31" s="5"/>
      <c r="M31" s="5"/>
      <c r="N31" s="5"/>
    </row>
    <row r="32" spans="1:14" x14ac:dyDescent="0.25">
      <c r="A32" s="181">
        <v>24</v>
      </c>
      <c r="B32" s="190" t="s">
        <v>550</v>
      </c>
      <c r="C32" s="137">
        <v>2158</v>
      </c>
      <c r="D32" s="191"/>
      <c r="E32" s="182"/>
      <c r="F32" s="182">
        <v>413</v>
      </c>
      <c r="G32" s="182"/>
      <c r="H32" s="182"/>
      <c r="I32" s="488"/>
      <c r="J32" s="739" t="e">
        <f>(LARGE(D32:I32,1)+LARGE(D32:I32,2)+LARGE(D32:I32,3))</f>
        <v>#NUM!</v>
      </c>
      <c r="K32" s="5"/>
      <c r="L32" s="5"/>
      <c r="M32" s="5"/>
      <c r="N32" s="5"/>
    </row>
    <row r="33" spans="1:14" x14ac:dyDescent="0.25">
      <c r="A33" s="192">
        <v>25</v>
      </c>
      <c r="B33" s="188" t="s">
        <v>109</v>
      </c>
      <c r="C33" s="188">
        <v>3189</v>
      </c>
      <c r="D33" s="78"/>
      <c r="E33" s="78"/>
      <c r="F33" s="78"/>
      <c r="G33" s="78">
        <v>507</v>
      </c>
      <c r="H33" s="78"/>
      <c r="I33" s="698"/>
      <c r="J33" s="739" t="e">
        <f>(LARGE(D33:I33,1)+LARGE(D33:I33,2)+LARGE(D33:I33,3))</f>
        <v>#NUM!</v>
      </c>
      <c r="K33" s="5"/>
      <c r="L33" s="5"/>
      <c r="M33" s="5"/>
      <c r="N33" s="5"/>
    </row>
    <row r="34" spans="1:14" x14ac:dyDescent="0.25">
      <c r="A34" s="181">
        <v>26</v>
      </c>
      <c r="B34" s="188" t="s">
        <v>697</v>
      </c>
      <c r="C34" s="188">
        <v>3888</v>
      </c>
      <c r="D34" s="188"/>
      <c r="E34" s="188"/>
      <c r="F34" s="78"/>
      <c r="G34" s="78">
        <v>430</v>
      </c>
      <c r="H34" s="78"/>
      <c r="I34" s="698"/>
      <c r="J34" s="739" t="e">
        <f>(LARGE(D34:I34,1)+LARGE(D34:I34,2)+LARGE(D34:I34,3))</f>
        <v>#NUM!</v>
      </c>
      <c r="K34" s="5"/>
      <c r="L34" s="5"/>
      <c r="M34" s="5"/>
      <c r="N34" s="5"/>
    </row>
    <row r="35" spans="1:14" x14ac:dyDescent="0.25">
      <c r="A35" s="192">
        <v>27</v>
      </c>
      <c r="B35" s="188" t="s">
        <v>79</v>
      </c>
      <c r="C35" s="188">
        <v>2368</v>
      </c>
      <c r="D35" s="2"/>
      <c r="E35" s="2"/>
      <c r="F35" s="2"/>
      <c r="G35" s="2"/>
      <c r="H35" s="21">
        <v>508</v>
      </c>
      <c r="I35" s="699">
        <v>514</v>
      </c>
      <c r="J35" s="739" t="e">
        <f>(LARGE(D35:I35,1)+LARGE(D35:I35,2)+LARGE(D35:I35,3))</f>
        <v>#NUM!</v>
      </c>
    </row>
    <row r="36" spans="1:14" x14ac:dyDescent="0.25">
      <c r="A36" s="181">
        <v>28</v>
      </c>
      <c r="B36" s="188" t="s">
        <v>87</v>
      </c>
      <c r="C36" s="188">
        <v>6352</v>
      </c>
      <c r="D36" s="2"/>
      <c r="E36" s="2"/>
      <c r="F36" s="2"/>
      <c r="G36" s="2"/>
      <c r="H36" s="21">
        <v>490</v>
      </c>
      <c r="I36" s="699"/>
      <c r="J36" s="739" t="e">
        <f>(LARGE(D36:I36,1)+LARGE(D36:I36,2)+LARGE(D36:I36,3))</f>
        <v>#NUM!</v>
      </c>
    </row>
    <row r="37" spans="1:14" x14ac:dyDescent="0.25">
      <c r="A37" s="192">
        <v>29</v>
      </c>
      <c r="B37" s="188" t="s">
        <v>765</v>
      </c>
      <c r="C37" s="188">
        <v>6068</v>
      </c>
      <c r="D37" s="2"/>
      <c r="E37" s="2"/>
      <c r="F37" s="2"/>
      <c r="G37" s="2"/>
      <c r="H37" s="21">
        <v>465</v>
      </c>
      <c r="I37" s="699">
        <v>504</v>
      </c>
      <c r="J37" s="739" t="e">
        <f>(LARGE(D37:I37,1)+LARGE(D37:I37,2)+LARGE(D37:I37,3))</f>
        <v>#NUM!</v>
      </c>
    </row>
    <row r="38" spans="1:14" x14ac:dyDescent="0.25">
      <c r="A38" s="181">
        <v>30</v>
      </c>
      <c r="B38" s="188" t="s">
        <v>766</v>
      </c>
      <c r="C38" s="188">
        <v>4773</v>
      </c>
      <c r="D38" s="2"/>
      <c r="E38" s="2"/>
      <c r="F38" s="2"/>
      <c r="G38" s="2"/>
      <c r="H38" s="21">
        <v>447</v>
      </c>
      <c r="I38" s="699"/>
      <c r="J38" s="739" t="e">
        <f>(LARGE(D38:I38,1)+LARGE(D38:I38,2)+LARGE(D38:I38,3))</f>
        <v>#NUM!</v>
      </c>
    </row>
    <row r="39" spans="1:14" x14ac:dyDescent="0.25">
      <c r="A39" s="192">
        <v>31</v>
      </c>
      <c r="B39" s="188" t="s">
        <v>540</v>
      </c>
      <c r="C39" s="188">
        <v>5507</v>
      </c>
      <c r="D39" s="2"/>
      <c r="E39" s="2"/>
      <c r="F39" s="2"/>
      <c r="G39" s="2"/>
      <c r="H39" s="21">
        <v>444</v>
      </c>
      <c r="I39" s="699"/>
      <c r="J39" s="739" t="e">
        <f>(LARGE(D39:I39,1)+LARGE(D39:I39,2)+LARGE(D39:I39,3))</f>
        <v>#NUM!</v>
      </c>
    </row>
    <row r="40" spans="1:14" x14ac:dyDescent="0.25">
      <c r="A40" s="181">
        <v>32</v>
      </c>
      <c r="B40" s="188" t="s">
        <v>148</v>
      </c>
      <c r="C40" s="188">
        <v>2091</v>
      </c>
      <c r="D40" s="2"/>
      <c r="E40" s="2"/>
      <c r="F40" s="2"/>
      <c r="G40" s="2"/>
      <c r="H40" s="2"/>
      <c r="I40" s="21">
        <v>419</v>
      </c>
      <c r="J40" s="739" t="e">
        <f>(LARGE(D40:I40,1)+LARGE(D40:I40,2)+LARGE(D40:I40,3))</f>
        <v>#NUM!</v>
      </c>
    </row>
    <row r="41" spans="1:14" x14ac:dyDescent="0.25">
      <c r="A41" s="192">
        <v>33</v>
      </c>
      <c r="B41" s="188" t="s">
        <v>819</v>
      </c>
      <c r="C41" s="188">
        <v>6124</v>
      </c>
      <c r="D41" s="2"/>
      <c r="E41" s="2"/>
      <c r="F41" s="2"/>
      <c r="G41" s="2"/>
      <c r="H41" s="2"/>
      <c r="I41" s="21">
        <v>403</v>
      </c>
      <c r="J41" s="739" t="e">
        <f>(LARGE(D41:I41,1)+LARGE(D41:I41,2)+LARGE(D41:I41,3))</f>
        <v>#NUM!</v>
      </c>
    </row>
  </sheetData>
  <sortState xmlns:xlrd2="http://schemas.microsoft.com/office/spreadsheetml/2017/richdata2" ref="A9:J15">
    <sortCondition descending="1" ref="J9:J15"/>
  </sortState>
  <mergeCells count="5">
    <mergeCell ref="A1:B3"/>
    <mergeCell ref="D1:H7"/>
    <mergeCell ref="A4:B4"/>
    <mergeCell ref="A5:B5"/>
    <mergeCell ref="A6:B7"/>
  </mergeCells>
  <pageMargins left="0.70866141732283472" right="0.70866141732283472" top="0.74803149606299213" bottom="0.74803149606299213" header="0.31496062992125984" footer="0.31496062992125984"/>
  <pageSetup paperSize="9" scale="76" fitToHeight="0" orientation="landscape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50"/>
    <pageSetUpPr fitToPage="1"/>
  </sheetPr>
  <dimension ref="A1:J46"/>
  <sheetViews>
    <sheetView zoomScaleNormal="100" workbookViewId="0">
      <selection activeCell="M25" sqref="M25"/>
    </sheetView>
  </sheetViews>
  <sheetFormatPr baseColWidth="10" defaultRowHeight="15" x14ac:dyDescent="0.25"/>
  <cols>
    <col min="1" max="1" width="6.85546875" customWidth="1"/>
    <col min="2" max="2" width="49.85546875" customWidth="1"/>
    <col min="3" max="3" width="14.140625" hidden="1" customWidth="1"/>
    <col min="4" max="9" width="9.140625" customWidth="1"/>
    <col min="10" max="10" width="11.42578125" style="7"/>
  </cols>
  <sheetData>
    <row r="1" spans="1:10" ht="15" customHeight="1" x14ac:dyDescent="0.25">
      <c r="A1" s="750" t="s">
        <v>68</v>
      </c>
      <c r="B1" s="750"/>
      <c r="C1" s="365"/>
      <c r="D1" s="745"/>
      <c r="E1" s="745"/>
      <c r="F1" s="745"/>
      <c r="G1" s="745"/>
      <c r="H1" s="745"/>
      <c r="I1" s="745"/>
    </row>
    <row r="2" spans="1:10" ht="21" customHeight="1" x14ac:dyDescent="0.25">
      <c r="A2" s="750"/>
      <c r="B2" s="750"/>
      <c r="C2" s="365"/>
      <c r="D2" s="745"/>
      <c r="E2" s="745"/>
      <c r="F2" s="745"/>
      <c r="G2" s="745"/>
      <c r="H2" s="745"/>
      <c r="I2" s="745"/>
    </row>
    <row r="3" spans="1:10" ht="12" customHeight="1" x14ac:dyDescent="0.25">
      <c r="A3" s="750"/>
      <c r="B3" s="750"/>
      <c r="C3" s="365"/>
      <c r="D3" s="745"/>
      <c r="E3" s="745"/>
      <c r="F3" s="745"/>
      <c r="G3" s="745"/>
      <c r="H3" s="745"/>
      <c r="I3" s="745"/>
    </row>
    <row r="4" spans="1:10" ht="26.25" x14ac:dyDescent="0.25">
      <c r="A4" s="751" t="s">
        <v>56</v>
      </c>
      <c r="B4" s="751"/>
      <c r="C4" s="366"/>
      <c r="D4" s="745"/>
      <c r="E4" s="745"/>
      <c r="F4" s="745"/>
      <c r="G4" s="745"/>
      <c r="H4" s="745"/>
      <c r="I4" s="745"/>
    </row>
    <row r="5" spans="1:10" x14ac:dyDescent="0.25">
      <c r="A5" s="752" t="s">
        <v>758</v>
      </c>
      <c r="B5" s="752"/>
      <c r="C5" s="367"/>
      <c r="D5" s="745"/>
      <c r="E5" s="745"/>
      <c r="F5" s="745"/>
      <c r="G5" s="745"/>
      <c r="H5" s="745"/>
      <c r="I5" s="745"/>
    </row>
    <row r="6" spans="1:10" s="3" customFormat="1" x14ac:dyDescent="0.25">
      <c r="A6" s="748" t="s">
        <v>51</v>
      </c>
      <c r="B6" s="748"/>
      <c r="C6" s="385"/>
      <c r="D6" s="745"/>
      <c r="E6" s="745"/>
      <c r="F6" s="745"/>
      <c r="G6" s="745"/>
      <c r="H6" s="745"/>
      <c r="I6" s="745"/>
    </row>
    <row r="7" spans="1:10" x14ac:dyDescent="0.25">
      <c r="A7" s="749"/>
      <c r="B7" s="749"/>
      <c r="C7" s="386"/>
      <c r="D7" s="746"/>
      <c r="E7" s="746"/>
      <c r="F7" s="746"/>
      <c r="G7" s="746"/>
      <c r="H7" s="746"/>
      <c r="I7" s="746"/>
    </row>
    <row r="8" spans="1:10" ht="15.75" thickBot="1" x14ac:dyDescent="0.3">
      <c r="A8" s="489" t="s">
        <v>0</v>
      </c>
      <c r="B8" s="489" t="s">
        <v>179</v>
      </c>
      <c r="C8" s="489" t="s">
        <v>406</v>
      </c>
      <c r="D8" s="490">
        <v>45410</v>
      </c>
      <c r="E8" s="490">
        <v>45424</v>
      </c>
      <c r="F8" s="490">
        <v>45427</v>
      </c>
      <c r="G8" s="491">
        <v>45465</v>
      </c>
      <c r="H8" s="490">
        <v>45508</v>
      </c>
      <c r="I8" s="491">
        <v>45563</v>
      </c>
      <c r="J8" s="492" t="s">
        <v>2</v>
      </c>
    </row>
    <row r="9" spans="1:10" x14ac:dyDescent="0.25">
      <c r="A9" s="272">
        <v>1</v>
      </c>
      <c r="B9" s="285" t="s">
        <v>232</v>
      </c>
      <c r="C9" s="285">
        <v>1932</v>
      </c>
      <c r="D9" s="82">
        <v>510</v>
      </c>
      <c r="E9" s="82">
        <v>504</v>
      </c>
      <c r="F9" s="82"/>
      <c r="G9" s="82">
        <v>501</v>
      </c>
      <c r="H9" s="82">
        <v>489</v>
      </c>
      <c r="I9" s="82">
        <v>483</v>
      </c>
      <c r="J9" s="119">
        <f t="shared" ref="J9:J23" si="0">(LARGE(D9:I9,1)+LARGE(D9:I9,2)+LARGE(D9:I9,3))</f>
        <v>1515</v>
      </c>
    </row>
    <row r="10" spans="1:10" x14ac:dyDescent="0.25">
      <c r="A10" s="80">
        <v>2</v>
      </c>
      <c r="B10" s="326" t="s">
        <v>384</v>
      </c>
      <c r="C10" s="326">
        <v>2348</v>
      </c>
      <c r="D10" s="82">
        <v>546</v>
      </c>
      <c r="E10" s="93"/>
      <c r="F10" s="93"/>
      <c r="G10" s="93"/>
      <c r="H10" s="93"/>
      <c r="I10" s="272">
        <v>542</v>
      </c>
      <c r="J10" s="80" t="e">
        <f t="shared" si="0"/>
        <v>#NUM!</v>
      </c>
    </row>
    <row r="11" spans="1:10" x14ac:dyDescent="0.25">
      <c r="A11" s="84">
        <v>4</v>
      </c>
      <c r="B11" s="85" t="s">
        <v>397</v>
      </c>
      <c r="C11" s="26">
        <v>3738</v>
      </c>
      <c r="D11" s="90">
        <v>476</v>
      </c>
      <c r="E11" s="27">
        <v>500</v>
      </c>
      <c r="F11" s="27"/>
      <c r="G11" s="27"/>
      <c r="H11" s="27"/>
      <c r="I11" s="27"/>
      <c r="J11" s="120" t="e">
        <f t="shared" si="0"/>
        <v>#NUM!</v>
      </c>
    </row>
    <row r="12" spans="1:10" x14ac:dyDescent="0.25">
      <c r="A12" s="84">
        <v>9</v>
      </c>
      <c r="B12" s="85" t="s">
        <v>475</v>
      </c>
      <c r="C12" s="26">
        <v>6361</v>
      </c>
      <c r="D12" s="27"/>
      <c r="E12" s="27">
        <v>144</v>
      </c>
      <c r="F12" s="27"/>
      <c r="G12" s="27"/>
      <c r="H12" s="27"/>
      <c r="I12" s="27"/>
      <c r="J12" s="120" t="e">
        <f t="shared" si="0"/>
        <v>#NUM!</v>
      </c>
    </row>
    <row r="13" spans="1:10" x14ac:dyDescent="0.25">
      <c r="A13" s="84">
        <v>10</v>
      </c>
      <c r="B13" s="85" t="s">
        <v>596</v>
      </c>
      <c r="C13" s="26">
        <v>1941</v>
      </c>
      <c r="D13" s="27"/>
      <c r="E13" s="27"/>
      <c r="F13" s="27"/>
      <c r="G13" s="27"/>
      <c r="H13" s="27">
        <v>203</v>
      </c>
      <c r="I13" s="27"/>
      <c r="J13" s="120" t="e">
        <f t="shared" si="0"/>
        <v>#NUM!</v>
      </c>
    </row>
    <row r="14" spans="1:10" x14ac:dyDescent="0.25">
      <c r="A14" s="84">
        <v>11</v>
      </c>
      <c r="B14" s="85" t="s">
        <v>173</v>
      </c>
      <c r="C14" s="85">
        <v>2305</v>
      </c>
      <c r="D14" s="27"/>
      <c r="E14" s="27"/>
      <c r="F14" s="27"/>
      <c r="G14" s="27"/>
      <c r="H14" s="27"/>
      <c r="I14" s="27">
        <v>526</v>
      </c>
      <c r="J14" s="120" t="e">
        <f t="shared" si="0"/>
        <v>#NUM!</v>
      </c>
    </row>
    <row r="15" spans="1:10" x14ac:dyDescent="0.25">
      <c r="A15" s="84">
        <v>12</v>
      </c>
      <c r="B15" s="85" t="s">
        <v>693</v>
      </c>
      <c r="C15" s="85">
        <v>6629</v>
      </c>
      <c r="D15" s="27"/>
      <c r="E15" s="27"/>
      <c r="F15" s="27"/>
      <c r="G15" s="27"/>
      <c r="H15" s="27"/>
      <c r="I15" s="27">
        <v>241</v>
      </c>
      <c r="J15" s="120" t="e">
        <f t="shared" si="0"/>
        <v>#NUM!</v>
      </c>
    </row>
    <row r="16" spans="1:10" x14ac:dyDescent="0.25">
      <c r="A16" s="84">
        <v>13</v>
      </c>
      <c r="B16" s="85" t="s">
        <v>694</v>
      </c>
      <c r="C16" s="85"/>
      <c r="D16" s="27"/>
      <c r="E16" s="27"/>
      <c r="F16" s="27"/>
      <c r="G16" s="27"/>
      <c r="H16" s="27"/>
      <c r="I16" s="27">
        <v>236</v>
      </c>
      <c r="J16" s="120" t="e">
        <f t="shared" si="0"/>
        <v>#NUM!</v>
      </c>
    </row>
    <row r="17" spans="1:10" x14ac:dyDescent="0.25">
      <c r="A17" s="84">
        <v>14</v>
      </c>
      <c r="B17" s="85"/>
      <c r="C17" s="85"/>
      <c r="D17" s="27"/>
      <c r="E17" s="27"/>
      <c r="F17" s="27"/>
      <c r="G17" s="27"/>
      <c r="H17" s="27"/>
      <c r="I17" s="27"/>
      <c r="J17" s="120" t="e">
        <f t="shared" si="0"/>
        <v>#NUM!</v>
      </c>
    </row>
    <row r="18" spans="1:10" x14ac:dyDescent="0.25">
      <c r="A18" s="84">
        <v>15</v>
      </c>
      <c r="B18" s="85"/>
      <c r="C18" s="85"/>
      <c r="D18" s="27"/>
      <c r="E18" s="27"/>
      <c r="F18" s="27"/>
      <c r="G18" s="27"/>
      <c r="H18" s="27"/>
      <c r="I18" s="27"/>
      <c r="J18" s="120" t="e">
        <f t="shared" si="0"/>
        <v>#NUM!</v>
      </c>
    </row>
    <row r="19" spans="1:10" x14ac:dyDescent="0.25">
      <c r="A19" s="84">
        <v>16</v>
      </c>
      <c r="B19" s="85"/>
      <c r="C19" s="85"/>
      <c r="D19" s="27"/>
      <c r="E19" s="27"/>
      <c r="F19" s="27"/>
      <c r="G19" s="27"/>
      <c r="H19" s="27"/>
      <c r="I19" s="27"/>
      <c r="J19" s="120" t="e">
        <f t="shared" si="0"/>
        <v>#NUM!</v>
      </c>
    </row>
    <row r="20" spans="1:10" x14ac:dyDescent="0.25">
      <c r="A20" s="84">
        <v>17</v>
      </c>
      <c r="B20" s="85"/>
      <c r="C20" s="85"/>
      <c r="D20" s="27"/>
      <c r="E20" s="27"/>
      <c r="F20" s="27"/>
      <c r="G20" s="27"/>
      <c r="H20" s="27"/>
      <c r="I20" s="27"/>
      <c r="J20" s="120" t="e">
        <f t="shared" si="0"/>
        <v>#NUM!</v>
      </c>
    </row>
    <row r="21" spans="1:10" x14ac:dyDescent="0.25">
      <c r="A21" s="84">
        <v>18</v>
      </c>
      <c r="B21" s="85"/>
      <c r="C21" s="85"/>
      <c r="D21" s="27"/>
      <c r="E21" s="27"/>
      <c r="F21" s="27"/>
      <c r="G21" s="27"/>
      <c r="H21" s="27"/>
      <c r="I21" s="27"/>
      <c r="J21" s="120" t="e">
        <f t="shared" si="0"/>
        <v>#NUM!</v>
      </c>
    </row>
    <row r="22" spans="1:10" x14ac:dyDescent="0.25">
      <c r="A22" s="84">
        <v>19</v>
      </c>
      <c r="B22" s="121"/>
      <c r="C22" s="121"/>
      <c r="D22" s="27"/>
      <c r="E22" s="27"/>
      <c r="F22" s="27"/>
      <c r="G22" s="27"/>
      <c r="H22" s="27"/>
      <c r="I22" s="27"/>
      <c r="J22" s="120" t="e">
        <f t="shared" si="0"/>
        <v>#NUM!</v>
      </c>
    </row>
    <row r="23" spans="1:10" x14ac:dyDescent="0.25">
      <c r="A23" s="84">
        <v>20</v>
      </c>
      <c r="B23" s="85"/>
      <c r="C23" s="85"/>
      <c r="D23" s="27"/>
      <c r="E23" s="27"/>
      <c r="F23" s="27"/>
      <c r="G23" s="27"/>
      <c r="H23" s="27"/>
      <c r="I23" s="27"/>
      <c r="J23" s="120" t="e">
        <f t="shared" si="0"/>
        <v>#NUM!</v>
      </c>
    </row>
    <row r="25" spans="1:10" x14ac:dyDescent="0.25">
      <c r="J25" s="3"/>
    </row>
    <row r="26" spans="1:10" ht="15.75" thickBot="1" x14ac:dyDescent="0.3">
      <c r="A26" s="489" t="s">
        <v>0</v>
      </c>
      <c r="B26" s="489" t="s">
        <v>180</v>
      </c>
      <c r="C26" s="489" t="s">
        <v>406</v>
      </c>
      <c r="D26" s="490">
        <v>45410</v>
      </c>
      <c r="E26" s="490">
        <v>45424</v>
      </c>
      <c r="F26" s="490">
        <v>45427</v>
      </c>
      <c r="G26" s="491">
        <v>45465</v>
      </c>
      <c r="H26" s="493">
        <v>45508</v>
      </c>
      <c r="I26" s="494">
        <v>45563</v>
      </c>
      <c r="J26" s="495" t="s">
        <v>2</v>
      </c>
    </row>
    <row r="27" spans="1:10" x14ac:dyDescent="0.25">
      <c r="A27" s="393"/>
      <c r="B27" s="85" t="s">
        <v>43</v>
      </c>
      <c r="C27" s="26">
        <v>2007</v>
      </c>
      <c r="D27" s="90">
        <v>483</v>
      </c>
      <c r="E27" s="407"/>
      <c r="F27" s="407"/>
      <c r="G27" s="402"/>
      <c r="H27" s="407"/>
      <c r="I27" s="402"/>
      <c r="J27" s="80" t="e">
        <f t="shared" ref="J27:J46" si="1">(LARGE(D27:I27,1)+LARGE(D27:I27,2)+LARGE(D27:I27,3))</f>
        <v>#NUM!</v>
      </c>
    </row>
    <row r="28" spans="1:10" x14ac:dyDescent="0.25">
      <c r="A28" s="84">
        <v>5</v>
      </c>
      <c r="B28" s="85" t="s">
        <v>421</v>
      </c>
      <c r="C28" s="26">
        <v>2060</v>
      </c>
      <c r="D28" s="90">
        <v>462</v>
      </c>
      <c r="E28" s="407"/>
      <c r="F28" s="407"/>
      <c r="G28" s="402"/>
      <c r="H28" s="407"/>
      <c r="I28" s="402"/>
      <c r="J28" s="80" t="e">
        <f t="shared" si="1"/>
        <v>#NUM!</v>
      </c>
    </row>
    <row r="29" spans="1:10" x14ac:dyDescent="0.25">
      <c r="A29" s="84">
        <v>6</v>
      </c>
      <c r="B29" s="85" t="s">
        <v>86</v>
      </c>
      <c r="C29" s="26">
        <v>1984</v>
      </c>
      <c r="D29" s="90">
        <v>374</v>
      </c>
      <c r="E29" s="407"/>
      <c r="F29" s="407"/>
      <c r="G29" s="402"/>
      <c r="H29" s="480">
        <v>267</v>
      </c>
      <c r="I29" s="402"/>
      <c r="J29" s="80" t="e">
        <f t="shared" si="1"/>
        <v>#NUM!</v>
      </c>
    </row>
    <row r="30" spans="1:10" x14ac:dyDescent="0.25">
      <c r="A30" s="84">
        <v>7</v>
      </c>
      <c r="B30" s="85" t="s">
        <v>333</v>
      </c>
      <c r="C30" s="26">
        <v>1705</v>
      </c>
      <c r="D30" s="90">
        <v>319</v>
      </c>
      <c r="E30" s="407"/>
      <c r="F30" s="407"/>
      <c r="G30" s="402"/>
      <c r="H30" s="407"/>
      <c r="I30" s="402"/>
      <c r="J30" s="80" t="e">
        <f t="shared" si="1"/>
        <v>#NUM!</v>
      </c>
    </row>
    <row r="31" spans="1:10" x14ac:dyDescent="0.25">
      <c r="A31" s="84">
        <v>8</v>
      </c>
      <c r="B31" s="85" t="s">
        <v>422</v>
      </c>
      <c r="C31" s="26">
        <v>5992</v>
      </c>
      <c r="D31" s="90">
        <v>255</v>
      </c>
      <c r="E31" s="407"/>
      <c r="F31" s="407"/>
      <c r="G31" s="402"/>
      <c r="H31" s="407"/>
      <c r="I31" s="402"/>
      <c r="J31" s="80" t="e">
        <f t="shared" si="1"/>
        <v>#NUM!</v>
      </c>
    </row>
    <row r="32" spans="1:10" x14ac:dyDescent="0.25">
      <c r="A32" s="272">
        <v>1</v>
      </c>
      <c r="B32" s="326" t="s">
        <v>152</v>
      </c>
      <c r="C32" s="326">
        <v>3239</v>
      </c>
      <c r="D32" s="82"/>
      <c r="E32" s="93">
        <v>488</v>
      </c>
      <c r="F32" s="93"/>
      <c r="G32" s="93"/>
      <c r="H32" s="93"/>
      <c r="I32" s="272"/>
      <c r="J32" s="80" t="e">
        <f t="shared" si="1"/>
        <v>#NUM!</v>
      </c>
    </row>
    <row r="33" spans="1:10" x14ac:dyDescent="0.25">
      <c r="A33" s="80">
        <v>2</v>
      </c>
      <c r="B33" s="285" t="s">
        <v>165</v>
      </c>
      <c r="C33" s="285">
        <v>4990</v>
      </c>
      <c r="D33" s="82"/>
      <c r="E33" s="82">
        <v>462</v>
      </c>
      <c r="F33" s="82"/>
      <c r="G33" s="82"/>
      <c r="H33" s="82"/>
      <c r="I33" s="82"/>
      <c r="J33" s="119" t="e">
        <f t="shared" si="1"/>
        <v>#NUM!</v>
      </c>
    </row>
    <row r="34" spans="1:10" x14ac:dyDescent="0.25">
      <c r="A34" s="84">
        <v>3</v>
      </c>
      <c r="B34" s="85" t="s">
        <v>401</v>
      </c>
      <c r="C34" s="26">
        <v>1987</v>
      </c>
      <c r="D34" s="27"/>
      <c r="E34" s="27">
        <v>460</v>
      </c>
      <c r="F34" s="27"/>
      <c r="G34" s="27"/>
      <c r="H34" s="27"/>
      <c r="I34" s="27"/>
      <c r="J34" s="120" t="e">
        <f t="shared" si="1"/>
        <v>#NUM!</v>
      </c>
    </row>
    <row r="35" spans="1:10" x14ac:dyDescent="0.25">
      <c r="A35" s="84">
        <v>4</v>
      </c>
      <c r="B35" s="85" t="s">
        <v>283</v>
      </c>
      <c r="C35" s="26">
        <v>4945</v>
      </c>
      <c r="D35" s="27"/>
      <c r="E35" s="27"/>
      <c r="F35" s="27"/>
      <c r="G35" s="27">
        <v>501</v>
      </c>
      <c r="H35" s="27"/>
      <c r="I35" s="27"/>
      <c r="J35" s="120" t="e">
        <f t="shared" si="1"/>
        <v>#NUM!</v>
      </c>
    </row>
    <row r="36" spans="1:10" x14ac:dyDescent="0.25">
      <c r="A36" s="84">
        <v>5</v>
      </c>
      <c r="B36" s="85" t="s">
        <v>347</v>
      </c>
      <c r="C36" s="26">
        <v>2482</v>
      </c>
      <c r="D36" s="27"/>
      <c r="E36" s="27"/>
      <c r="F36" s="27"/>
      <c r="G36" s="27">
        <v>440</v>
      </c>
      <c r="H36" s="27"/>
      <c r="I36" s="27"/>
      <c r="J36" s="120" t="e">
        <f t="shared" si="1"/>
        <v>#NUM!</v>
      </c>
    </row>
    <row r="37" spans="1:10" x14ac:dyDescent="0.25">
      <c r="A37" s="84">
        <v>6</v>
      </c>
      <c r="B37" s="85" t="s">
        <v>102</v>
      </c>
      <c r="C37" s="26">
        <v>2464</v>
      </c>
      <c r="D37" s="27"/>
      <c r="E37" s="27"/>
      <c r="F37" s="27"/>
      <c r="G37" s="27">
        <v>357</v>
      </c>
      <c r="H37" s="27"/>
      <c r="I37" s="27"/>
      <c r="J37" s="120" t="e">
        <f t="shared" si="1"/>
        <v>#NUM!</v>
      </c>
    </row>
    <row r="38" spans="1:10" x14ac:dyDescent="0.25">
      <c r="A38" s="84">
        <v>7</v>
      </c>
      <c r="B38" s="85" t="s">
        <v>98</v>
      </c>
      <c r="C38" s="26">
        <v>2576</v>
      </c>
      <c r="D38" s="27"/>
      <c r="E38" s="27"/>
      <c r="F38" s="27"/>
      <c r="G38" s="27"/>
      <c r="H38" s="88">
        <v>522</v>
      </c>
      <c r="I38" s="27"/>
      <c r="J38" s="120" t="e">
        <f t="shared" si="1"/>
        <v>#NUM!</v>
      </c>
    </row>
    <row r="39" spans="1:10" x14ac:dyDescent="0.25">
      <c r="A39" s="84">
        <v>8</v>
      </c>
      <c r="B39" s="85" t="s">
        <v>516</v>
      </c>
      <c r="C39" s="26">
        <v>1723</v>
      </c>
      <c r="D39" s="27"/>
      <c r="E39" s="27"/>
      <c r="F39" s="27"/>
      <c r="G39" s="27"/>
      <c r="H39" s="27">
        <v>470</v>
      </c>
      <c r="I39" s="27"/>
      <c r="J39" s="120" t="e">
        <f t="shared" si="1"/>
        <v>#NUM!</v>
      </c>
    </row>
    <row r="40" spans="1:10" x14ac:dyDescent="0.25">
      <c r="A40" s="84">
        <v>9</v>
      </c>
      <c r="B40" s="85" t="s">
        <v>100</v>
      </c>
      <c r="C40" s="26">
        <v>4773</v>
      </c>
      <c r="D40" s="27"/>
      <c r="E40" s="27"/>
      <c r="F40" s="27"/>
      <c r="G40" s="27"/>
      <c r="H40" s="27">
        <v>451</v>
      </c>
      <c r="I40" s="27"/>
      <c r="J40" s="120" t="e">
        <f t="shared" si="1"/>
        <v>#NUM!</v>
      </c>
    </row>
    <row r="41" spans="1:10" x14ac:dyDescent="0.25">
      <c r="A41" s="84">
        <v>10</v>
      </c>
      <c r="B41" s="85" t="s">
        <v>597</v>
      </c>
      <c r="C41" s="26">
        <v>4108</v>
      </c>
      <c r="D41" s="27"/>
      <c r="E41" s="27"/>
      <c r="F41" s="27"/>
      <c r="G41" s="27"/>
      <c r="H41" s="27">
        <v>187</v>
      </c>
      <c r="I41" s="27"/>
      <c r="J41" s="120" t="e">
        <f t="shared" si="1"/>
        <v>#NUM!</v>
      </c>
    </row>
    <row r="42" spans="1:10" x14ac:dyDescent="0.25">
      <c r="A42" s="84">
        <v>11</v>
      </c>
      <c r="B42" s="85" t="s">
        <v>72</v>
      </c>
      <c r="C42" s="85">
        <v>1927</v>
      </c>
      <c r="D42" s="27"/>
      <c r="E42" s="27"/>
      <c r="F42" s="27"/>
      <c r="G42" s="27"/>
      <c r="H42" s="27"/>
      <c r="I42" s="27">
        <v>549</v>
      </c>
      <c r="J42" s="120" t="e">
        <f t="shared" si="1"/>
        <v>#NUM!</v>
      </c>
    </row>
    <row r="43" spans="1:10" x14ac:dyDescent="0.25">
      <c r="A43" s="84">
        <v>12</v>
      </c>
      <c r="B43" s="85" t="s">
        <v>692</v>
      </c>
      <c r="C43" s="85">
        <v>6578</v>
      </c>
      <c r="D43" s="27"/>
      <c r="E43" s="27"/>
      <c r="F43" s="27"/>
      <c r="G43" s="27"/>
      <c r="H43" s="27"/>
      <c r="I43" s="27">
        <v>419</v>
      </c>
      <c r="J43" s="120" t="e">
        <f t="shared" si="1"/>
        <v>#NUM!</v>
      </c>
    </row>
    <row r="44" spans="1:10" x14ac:dyDescent="0.25">
      <c r="A44" s="84">
        <v>13</v>
      </c>
      <c r="B44" s="85"/>
      <c r="C44" s="85"/>
      <c r="D44" s="27"/>
      <c r="E44" s="27"/>
      <c r="F44" s="27"/>
      <c r="G44" s="27"/>
      <c r="H44" s="27"/>
      <c r="I44" s="27"/>
      <c r="J44" s="120" t="e">
        <f t="shared" si="1"/>
        <v>#NUM!</v>
      </c>
    </row>
    <row r="45" spans="1:10" x14ac:dyDescent="0.25">
      <c r="A45" s="84">
        <v>14</v>
      </c>
      <c r="B45" s="85"/>
      <c r="C45" s="85"/>
      <c r="D45" s="27"/>
      <c r="E45" s="27"/>
      <c r="F45" s="27"/>
      <c r="G45" s="27"/>
      <c r="H45" s="27"/>
      <c r="I45" s="27"/>
      <c r="J45" s="120" t="e">
        <f t="shared" si="1"/>
        <v>#NUM!</v>
      </c>
    </row>
    <row r="46" spans="1:10" x14ac:dyDescent="0.25">
      <c r="A46" s="84">
        <v>15</v>
      </c>
      <c r="B46" s="85"/>
      <c r="C46" s="85"/>
      <c r="D46" s="27"/>
      <c r="E46" s="27"/>
      <c r="F46" s="27"/>
      <c r="G46" s="27"/>
      <c r="H46" s="27"/>
      <c r="I46" s="27"/>
      <c r="J46" s="120" t="e">
        <f t="shared" si="1"/>
        <v>#NUM!</v>
      </c>
    </row>
  </sheetData>
  <sortState xmlns:xlrd2="http://schemas.microsoft.com/office/spreadsheetml/2017/richdata2" ref="B9:J10">
    <sortCondition ref="J9:J10"/>
  </sortState>
  <mergeCells count="5">
    <mergeCell ref="A1:B3"/>
    <mergeCell ref="D1:I7"/>
    <mergeCell ref="A4:B4"/>
    <mergeCell ref="A5:B5"/>
    <mergeCell ref="A6:B7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2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66CC"/>
    <pageSetUpPr fitToPage="1"/>
  </sheetPr>
  <dimension ref="A1:Q200"/>
  <sheetViews>
    <sheetView topLeftCell="A85" zoomScaleNormal="100" workbookViewId="0">
      <selection activeCell="S174" sqref="S174"/>
    </sheetView>
  </sheetViews>
  <sheetFormatPr baseColWidth="10" defaultRowHeight="15" x14ac:dyDescent="0.25"/>
  <cols>
    <col min="1" max="1" width="6.85546875" customWidth="1"/>
    <col min="2" max="2" width="51.85546875" customWidth="1"/>
    <col min="3" max="3" width="11.28515625" hidden="1" customWidth="1"/>
    <col min="4" max="4" width="13.7109375" style="30" customWidth="1"/>
    <col min="5" max="5" width="9.28515625" style="31" customWidth="1"/>
    <col min="6" max="7" width="9.85546875" style="54" customWidth="1"/>
    <col min="8" max="8" width="10.140625" style="31" customWidth="1"/>
    <col min="9" max="9" width="10.140625" customWidth="1"/>
    <col min="10" max="13" width="11.85546875" style="31" customWidth="1"/>
    <col min="14" max="14" width="11.5703125" customWidth="1"/>
  </cols>
  <sheetData>
    <row r="1" spans="1:17" ht="26.25" x14ac:dyDescent="0.25">
      <c r="A1" s="750" t="s">
        <v>68</v>
      </c>
      <c r="B1" s="750"/>
      <c r="C1" s="365"/>
      <c r="D1" s="745"/>
      <c r="E1" s="745"/>
      <c r="F1" s="745"/>
      <c r="G1" s="745"/>
      <c r="H1" s="745"/>
      <c r="I1" s="745"/>
      <c r="J1" s="745"/>
      <c r="K1" s="745"/>
      <c r="L1" s="745"/>
      <c r="M1" s="745"/>
      <c r="N1" s="745"/>
    </row>
    <row r="2" spans="1:17" ht="26.25" x14ac:dyDescent="0.25">
      <c r="A2" s="750"/>
      <c r="B2" s="750"/>
      <c r="C2" s="365"/>
      <c r="D2" s="745"/>
      <c r="E2" s="745"/>
      <c r="F2" s="745"/>
      <c r="G2" s="745"/>
      <c r="H2" s="745"/>
      <c r="I2" s="745"/>
      <c r="J2" s="745"/>
      <c r="K2" s="745"/>
      <c r="L2" s="745"/>
      <c r="M2" s="745"/>
      <c r="N2" s="745"/>
    </row>
    <row r="3" spans="1:17" ht="26.25" x14ac:dyDescent="0.25">
      <c r="A3" s="750"/>
      <c r="B3" s="750"/>
      <c r="C3" s="365"/>
      <c r="D3" s="745"/>
      <c r="E3" s="745"/>
      <c r="F3" s="745"/>
      <c r="G3" s="745"/>
      <c r="H3" s="745"/>
      <c r="I3" s="745"/>
      <c r="J3" s="745"/>
      <c r="K3" s="745"/>
      <c r="L3" s="745"/>
      <c r="M3" s="745"/>
      <c r="N3" s="745"/>
    </row>
    <row r="4" spans="1:17" ht="26.25" x14ac:dyDescent="0.25">
      <c r="A4" s="751" t="s">
        <v>556</v>
      </c>
      <c r="B4" s="751"/>
      <c r="C4" s="366"/>
      <c r="D4" s="745"/>
      <c r="E4" s="745"/>
      <c r="F4" s="745"/>
      <c r="G4" s="745"/>
      <c r="H4" s="745"/>
      <c r="I4" s="745"/>
      <c r="J4" s="745"/>
      <c r="K4" s="745"/>
      <c r="L4" s="745"/>
      <c r="M4" s="745"/>
      <c r="N4" s="745"/>
    </row>
    <row r="5" spans="1:17" x14ac:dyDescent="0.25">
      <c r="A5" s="752" t="s">
        <v>758</v>
      </c>
      <c r="B5" s="752"/>
      <c r="C5" s="367"/>
      <c r="D5" s="745"/>
      <c r="E5" s="745"/>
      <c r="F5" s="745"/>
      <c r="G5" s="745"/>
      <c r="H5" s="745"/>
      <c r="I5" s="745"/>
      <c r="J5" s="745"/>
      <c r="K5" s="745"/>
      <c r="L5" s="745"/>
      <c r="M5" s="745"/>
      <c r="N5" s="745"/>
    </row>
    <row r="6" spans="1:17" x14ac:dyDescent="0.25">
      <c r="A6" s="753" t="s">
        <v>51</v>
      </c>
      <c r="B6" s="753"/>
      <c r="C6" s="352"/>
      <c r="D6" s="745"/>
      <c r="E6" s="745"/>
      <c r="F6" s="745"/>
      <c r="G6" s="745"/>
      <c r="H6" s="745"/>
      <c r="I6" s="745"/>
      <c r="J6" s="745"/>
      <c r="K6" s="745"/>
      <c r="L6" s="745"/>
      <c r="M6" s="745"/>
      <c r="N6" s="745"/>
    </row>
    <row r="7" spans="1:17" x14ac:dyDescent="0.25">
      <c r="A7" s="754"/>
      <c r="B7" s="754"/>
      <c r="C7" s="374"/>
      <c r="D7" s="746"/>
      <c r="E7" s="746"/>
      <c r="F7" s="746"/>
      <c r="G7" s="746"/>
      <c r="H7" s="746"/>
      <c r="I7" s="746"/>
      <c r="J7" s="746"/>
      <c r="K7" s="746"/>
      <c r="L7" s="746"/>
      <c r="M7" s="746"/>
      <c r="N7" s="746"/>
    </row>
    <row r="8" spans="1:17" x14ac:dyDescent="0.25">
      <c r="A8" s="352"/>
      <c r="B8" s="352"/>
      <c r="C8" s="352"/>
      <c r="D8"/>
      <c r="E8"/>
      <c r="F8"/>
      <c r="G8" t="s">
        <v>524</v>
      </c>
      <c r="H8"/>
      <c r="J8"/>
      <c r="K8" t="s">
        <v>838</v>
      </c>
      <c r="L8" t="s">
        <v>794</v>
      </c>
      <c r="M8"/>
    </row>
    <row r="9" spans="1:17" ht="15.75" thickBot="1" x14ac:dyDescent="0.3">
      <c r="A9" s="496" t="s">
        <v>0</v>
      </c>
      <c r="B9" s="497" t="s">
        <v>179</v>
      </c>
      <c r="C9" s="497" t="s">
        <v>406</v>
      </c>
      <c r="D9" s="496">
        <v>45319</v>
      </c>
      <c r="E9" s="496">
        <v>45367</v>
      </c>
      <c r="F9" s="496">
        <v>45389</v>
      </c>
      <c r="G9" s="496">
        <v>45438</v>
      </c>
      <c r="H9" s="496">
        <v>45444</v>
      </c>
      <c r="I9" s="497">
        <v>45494</v>
      </c>
      <c r="J9" s="497">
        <v>45578</v>
      </c>
      <c r="K9" s="497">
        <v>45612</v>
      </c>
      <c r="L9" s="497">
        <v>45620</v>
      </c>
      <c r="M9" s="497">
        <v>45628</v>
      </c>
      <c r="N9" s="498" t="s">
        <v>2</v>
      </c>
    </row>
    <row r="10" spans="1:17" ht="15.75" thickBot="1" x14ac:dyDescent="0.3">
      <c r="A10" s="320">
        <v>1</v>
      </c>
      <c r="B10" s="476" t="s">
        <v>96</v>
      </c>
      <c r="C10" s="474">
        <v>4011</v>
      </c>
      <c r="D10" s="475">
        <v>272</v>
      </c>
      <c r="E10" s="475">
        <v>276</v>
      </c>
      <c r="F10" s="292"/>
      <c r="G10" s="447">
        <v>272</v>
      </c>
      <c r="H10" s="324"/>
      <c r="I10" s="476"/>
      <c r="J10" s="324">
        <v>252</v>
      </c>
      <c r="K10" s="324">
        <v>273</v>
      </c>
      <c r="L10" s="324"/>
      <c r="M10" s="324">
        <v>277</v>
      </c>
      <c r="N10" s="477">
        <f>(LARGE(D10:M10,1)+LARGE(D10:M10,2)+LARGE(D10:M10,3))</f>
        <v>826</v>
      </c>
    </row>
    <row r="11" spans="1:17" ht="15.75" thickBot="1" x14ac:dyDescent="0.3">
      <c r="A11" s="80">
        <v>2</v>
      </c>
      <c r="B11" s="92" t="s">
        <v>101</v>
      </c>
      <c r="C11" s="92">
        <v>6516</v>
      </c>
      <c r="D11" s="82">
        <v>259</v>
      </c>
      <c r="E11" s="82"/>
      <c r="F11" s="82"/>
      <c r="G11" s="93"/>
      <c r="H11" s="93"/>
      <c r="I11" s="93">
        <v>260</v>
      </c>
      <c r="J11" s="93">
        <v>273</v>
      </c>
      <c r="K11" s="93">
        <v>268</v>
      </c>
      <c r="L11" s="93">
        <v>265</v>
      </c>
      <c r="M11" s="93">
        <v>276</v>
      </c>
      <c r="N11" s="477">
        <f>(LARGE(D11:M11,1)+LARGE(D11:M11,2)+LARGE(D11:M11,3))</f>
        <v>817</v>
      </c>
    </row>
    <row r="12" spans="1:17" ht="15.75" thickBot="1" x14ac:dyDescent="0.3">
      <c r="A12" s="320">
        <v>3</v>
      </c>
      <c r="B12" s="85" t="s">
        <v>107</v>
      </c>
      <c r="C12" s="85">
        <v>6610</v>
      </c>
      <c r="D12" s="90">
        <v>251</v>
      </c>
      <c r="E12" s="90"/>
      <c r="F12" s="162"/>
      <c r="G12" s="88"/>
      <c r="H12" s="27">
        <v>258</v>
      </c>
      <c r="I12" s="88">
        <v>256</v>
      </c>
      <c r="J12" s="27">
        <v>271</v>
      </c>
      <c r="K12" s="27"/>
      <c r="L12" s="27">
        <v>266</v>
      </c>
      <c r="M12" s="93">
        <v>273</v>
      </c>
      <c r="N12" s="477">
        <f>(LARGE(D12:M12,1)+LARGE(D12:M12,2)+LARGE(D12:M12,3))</f>
        <v>810</v>
      </c>
    </row>
    <row r="13" spans="1:17" ht="15.75" thickBot="1" x14ac:dyDescent="0.3">
      <c r="A13" s="80">
        <v>4</v>
      </c>
      <c r="B13" s="63" t="s">
        <v>206</v>
      </c>
      <c r="C13" s="85">
        <v>6612</v>
      </c>
      <c r="D13" s="90"/>
      <c r="E13" s="90">
        <v>269</v>
      </c>
      <c r="F13" s="90"/>
      <c r="G13" s="27"/>
      <c r="H13" s="27"/>
      <c r="I13" s="27">
        <v>268</v>
      </c>
      <c r="J13" s="27"/>
      <c r="K13" s="27">
        <v>270</v>
      </c>
      <c r="L13" s="27">
        <v>267</v>
      </c>
      <c r="M13" s="93"/>
      <c r="N13" s="477">
        <f>(LARGE(D13:M13,1)+LARGE(D13:M13,2)+LARGE(D13:M13,3))</f>
        <v>807</v>
      </c>
    </row>
    <row r="14" spans="1:17" ht="15.75" thickBot="1" x14ac:dyDescent="0.3">
      <c r="A14" s="320">
        <v>5</v>
      </c>
      <c r="B14" s="89" t="s">
        <v>207</v>
      </c>
      <c r="C14" s="89">
        <v>2241</v>
      </c>
      <c r="D14" s="90"/>
      <c r="E14" s="90">
        <v>256</v>
      </c>
      <c r="F14" s="90"/>
      <c r="G14" s="90"/>
      <c r="H14" s="90"/>
      <c r="I14" s="90"/>
      <c r="J14" s="90">
        <v>249</v>
      </c>
      <c r="K14" s="90"/>
      <c r="L14" s="90">
        <v>261</v>
      </c>
      <c r="M14" s="82"/>
      <c r="N14" s="477">
        <f>(LARGE(D14:M14,1)+LARGE(D14:M14,2)+LARGE(D14:M14,3))</f>
        <v>766</v>
      </c>
    </row>
    <row r="15" spans="1:17" ht="15.75" thickBot="1" x14ac:dyDescent="0.3">
      <c r="A15" s="80">
        <v>6</v>
      </c>
      <c r="B15" s="85" t="s">
        <v>285</v>
      </c>
      <c r="C15" s="85">
        <v>5676</v>
      </c>
      <c r="D15" s="90"/>
      <c r="E15" s="90"/>
      <c r="F15" s="162">
        <v>227</v>
      </c>
      <c r="G15" s="88"/>
      <c r="H15" s="27"/>
      <c r="I15" s="87"/>
      <c r="J15" s="85"/>
      <c r="K15" s="85">
        <v>266</v>
      </c>
      <c r="L15" s="85">
        <v>262</v>
      </c>
      <c r="M15" s="92"/>
      <c r="N15" s="477">
        <f>(LARGE(D15:M15,1)+LARGE(D15:M15,2)+LARGE(D15:M15,3))</f>
        <v>755</v>
      </c>
    </row>
    <row r="16" spans="1:17" ht="15.75" thickBot="1" x14ac:dyDescent="0.3">
      <c r="A16" s="320">
        <v>7</v>
      </c>
      <c r="B16" s="63" t="s">
        <v>209</v>
      </c>
      <c r="C16" s="85">
        <v>2066</v>
      </c>
      <c r="D16" s="90"/>
      <c r="E16" s="90">
        <v>246</v>
      </c>
      <c r="F16" s="90"/>
      <c r="G16" s="27"/>
      <c r="H16" s="27"/>
      <c r="I16" s="27"/>
      <c r="J16" s="27"/>
      <c r="K16" s="27">
        <v>248</v>
      </c>
      <c r="L16" s="27">
        <v>257</v>
      </c>
      <c r="M16" s="93"/>
      <c r="N16" s="477">
        <f>(LARGE(D16:M16,1)+LARGE(D16:M16,2)+LARGE(D16:M16,3))</f>
        <v>751</v>
      </c>
      <c r="Q16" s="197"/>
    </row>
    <row r="17" spans="1:14" ht="15.75" thickBot="1" x14ac:dyDescent="0.3">
      <c r="A17" s="80">
        <v>8</v>
      </c>
      <c r="B17" s="85" t="s">
        <v>505</v>
      </c>
      <c r="C17" s="85">
        <v>6849</v>
      </c>
      <c r="D17" s="27"/>
      <c r="E17" s="27"/>
      <c r="F17" s="88"/>
      <c r="G17" s="88"/>
      <c r="H17" s="27"/>
      <c r="I17" s="88"/>
      <c r="J17" s="27">
        <v>230</v>
      </c>
      <c r="K17" s="27">
        <v>256</v>
      </c>
      <c r="L17" s="27"/>
      <c r="M17" s="93">
        <v>260</v>
      </c>
      <c r="N17" s="477">
        <f>(LARGE(D17:M17,1)+LARGE(D17:M17,2)+LARGE(D17:M17,3))</f>
        <v>746</v>
      </c>
    </row>
    <row r="18" spans="1:14" ht="15.75" thickBot="1" x14ac:dyDescent="0.3">
      <c r="A18" s="320">
        <v>9</v>
      </c>
      <c r="B18" s="85" t="s">
        <v>212</v>
      </c>
      <c r="C18" s="85">
        <v>5312</v>
      </c>
      <c r="D18" s="90"/>
      <c r="E18" s="90">
        <v>214</v>
      </c>
      <c r="F18" s="90"/>
      <c r="G18" s="27"/>
      <c r="H18" s="27">
        <v>211</v>
      </c>
      <c r="I18" s="27"/>
      <c r="J18" s="27">
        <v>231</v>
      </c>
      <c r="K18" s="27"/>
      <c r="L18" s="27"/>
      <c r="M18" s="93"/>
      <c r="N18" s="477">
        <f>(LARGE(D18:M18,1)+LARGE(D18:M18,2)+LARGE(D18:M18,3))</f>
        <v>656</v>
      </c>
    </row>
    <row r="19" spans="1:14" ht="15.75" thickBot="1" x14ac:dyDescent="0.3">
      <c r="A19" s="80">
        <v>10</v>
      </c>
      <c r="B19" s="85" t="s">
        <v>519</v>
      </c>
      <c r="C19" s="85">
        <v>6720</v>
      </c>
      <c r="D19" s="27"/>
      <c r="E19" s="27"/>
      <c r="F19" s="88"/>
      <c r="G19" s="88">
        <v>122</v>
      </c>
      <c r="H19" s="27"/>
      <c r="I19" s="87"/>
      <c r="J19" s="27">
        <v>160</v>
      </c>
      <c r="K19" s="27"/>
      <c r="L19" s="27">
        <v>146</v>
      </c>
      <c r="M19" s="93"/>
      <c r="N19" s="477">
        <f>(LARGE(D19:M19,1)+LARGE(D19:M19,2)+LARGE(D19:M19,3))</f>
        <v>428</v>
      </c>
    </row>
    <row r="20" spans="1:14" ht="15.75" thickBot="1" x14ac:dyDescent="0.3">
      <c r="A20" s="320">
        <v>11</v>
      </c>
      <c r="B20" s="85" t="s">
        <v>103</v>
      </c>
      <c r="C20" s="85">
        <v>5711</v>
      </c>
      <c r="D20" s="90">
        <v>254</v>
      </c>
      <c r="E20" s="90"/>
      <c r="F20" s="90"/>
      <c r="G20" s="27"/>
      <c r="H20" s="27"/>
      <c r="I20" s="27">
        <v>231</v>
      </c>
      <c r="J20" s="27"/>
      <c r="K20" s="27"/>
      <c r="L20" s="27"/>
      <c r="M20" s="93"/>
      <c r="N20" s="477" t="e">
        <f>(LARGE(D20:M20,1)+LARGE(D20:M20,2)+LARGE(D20:M20,3))</f>
        <v>#NUM!</v>
      </c>
    </row>
    <row r="21" spans="1:14" ht="15.75" thickBot="1" x14ac:dyDescent="0.3">
      <c r="A21" s="80">
        <v>12</v>
      </c>
      <c r="B21" s="85" t="s">
        <v>181</v>
      </c>
      <c r="C21" s="85">
        <v>1752</v>
      </c>
      <c r="D21" s="90">
        <v>238</v>
      </c>
      <c r="E21" s="90"/>
      <c r="F21" s="90">
        <v>253</v>
      </c>
      <c r="G21" s="27"/>
      <c r="H21" s="27"/>
      <c r="I21" s="27"/>
      <c r="J21" s="27"/>
      <c r="K21" s="27"/>
      <c r="L21" s="27"/>
      <c r="M21" s="93"/>
      <c r="N21" s="477" t="e">
        <f>(LARGE(D21:M21,1)+LARGE(D21:M21,2)+LARGE(D21:M21,3))</f>
        <v>#NUM!</v>
      </c>
    </row>
    <row r="22" spans="1:14" ht="15.75" thickBot="1" x14ac:dyDescent="0.3">
      <c r="A22" s="320">
        <v>13</v>
      </c>
      <c r="B22" s="63" t="s">
        <v>111</v>
      </c>
      <c r="C22" s="85">
        <v>2319</v>
      </c>
      <c r="D22" s="90">
        <v>235</v>
      </c>
      <c r="E22" s="90"/>
      <c r="F22" s="90"/>
      <c r="G22" s="27"/>
      <c r="H22" s="27"/>
      <c r="I22" s="27"/>
      <c r="J22" s="27"/>
      <c r="K22" s="27"/>
      <c r="L22" s="27"/>
      <c r="M22" s="93"/>
      <c r="N22" s="477" t="e">
        <f>(LARGE(D22:M22,1)+LARGE(D22:M22,2)+LARGE(D22:M22,3))</f>
        <v>#NUM!</v>
      </c>
    </row>
    <row r="23" spans="1:14" ht="15.75" thickBot="1" x14ac:dyDescent="0.3">
      <c r="A23" s="80">
        <v>14</v>
      </c>
      <c r="B23" s="85" t="s">
        <v>117</v>
      </c>
      <c r="C23" s="85">
        <v>4110</v>
      </c>
      <c r="D23" s="90">
        <v>183</v>
      </c>
      <c r="E23" s="90"/>
      <c r="F23" s="90"/>
      <c r="G23" s="27"/>
      <c r="H23" s="27"/>
      <c r="I23" s="27"/>
      <c r="J23" s="27"/>
      <c r="K23" s="27"/>
      <c r="L23" s="27"/>
      <c r="M23" s="93"/>
      <c r="N23" s="477" t="e">
        <f>(LARGE(D23:M23,1)+LARGE(D23:M23,2)+LARGE(D23:M23,3))</f>
        <v>#NUM!</v>
      </c>
    </row>
    <row r="24" spans="1:14" ht="15.75" thickBot="1" x14ac:dyDescent="0.3">
      <c r="A24" s="320">
        <v>15</v>
      </c>
      <c r="B24" s="63" t="s">
        <v>205</v>
      </c>
      <c r="C24" s="85">
        <v>3189</v>
      </c>
      <c r="D24" s="90"/>
      <c r="E24" s="90">
        <v>273</v>
      </c>
      <c r="F24" s="90"/>
      <c r="G24" s="27"/>
      <c r="H24" s="27"/>
      <c r="I24" s="27"/>
      <c r="J24" s="27"/>
      <c r="K24" s="27"/>
      <c r="L24" s="27"/>
      <c r="M24" s="93"/>
      <c r="N24" s="477" t="e">
        <f>(LARGE(D24:M24,1)+LARGE(D24:M24,2)+LARGE(D24:M24,3))</f>
        <v>#NUM!</v>
      </c>
    </row>
    <row r="25" spans="1:14" ht="15.75" thickBot="1" x14ac:dyDescent="0.3">
      <c r="A25" s="80">
        <v>16</v>
      </c>
      <c r="B25" s="89" t="s">
        <v>208</v>
      </c>
      <c r="C25" s="89">
        <v>2318</v>
      </c>
      <c r="D25" s="90"/>
      <c r="E25" s="90">
        <v>246</v>
      </c>
      <c r="F25" s="90"/>
      <c r="G25" s="90"/>
      <c r="H25" s="90"/>
      <c r="I25" s="90"/>
      <c r="J25" s="90"/>
      <c r="K25" s="90"/>
      <c r="L25" s="90"/>
      <c r="M25" s="82"/>
      <c r="N25" s="477" t="e">
        <f>(LARGE(D25:M25,1)+LARGE(D25:M25,2)+LARGE(D25:M25,3))</f>
        <v>#NUM!</v>
      </c>
    </row>
    <row r="26" spans="1:14" ht="15.75" thickBot="1" x14ac:dyDescent="0.3">
      <c r="A26" s="320">
        <v>17</v>
      </c>
      <c r="B26" s="85" t="s">
        <v>210</v>
      </c>
      <c r="C26" s="85">
        <v>4653</v>
      </c>
      <c r="D26" s="90"/>
      <c r="E26" s="90">
        <v>238</v>
      </c>
      <c r="F26" s="90"/>
      <c r="G26" s="27"/>
      <c r="H26" s="27"/>
      <c r="I26" s="27"/>
      <c r="J26" s="27"/>
      <c r="K26" s="27"/>
      <c r="L26" s="27"/>
      <c r="M26" s="93"/>
      <c r="N26" s="477" t="e">
        <f>(LARGE(D26:M26,1)+LARGE(D26:M26,2)+LARGE(D26:M26,3))</f>
        <v>#NUM!</v>
      </c>
    </row>
    <row r="27" spans="1:14" ht="15.75" thickBot="1" x14ac:dyDescent="0.3">
      <c r="A27" s="80">
        <v>18</v>
      </c>
      <c r="B27" s="63" t="s">
        <v>211</v>
      </c>
      <c r="C27" s="85">
        <v>2269</v>
      </c>
      <c r="D27" s="90"/>
      <c r="E27" s="90">
        <v>215</v>
      </c>
      <c r="F27" s="90"/>
      <c r="G27" s="27"/>
      <c r="H27" s="27"/>
      <c r="I27" s="27"/>
      <c r="J27" s="27"/>
      <c r="K27" s="27"/>
      <c r="L27" s="27"/>
      <c r="M27" s="93"/>
      <c r="N27" s="477" t="e">
        <f>(LARGE(D27:M27,1)+LARGE(D27:M27,2)+LARGE(D27:M27,3))</f>
        <v>#NUM!</v>
      </c>
    </row>
    <row r="28" spans="1:14" ht="15.75" thickBot="1" x14ac:dyDescent="0.3">
      <c r="A28" s="320">
        <v>19</v>
      </c>
      <c r="B28" s="85" t="s">
        <v>213</v>
      </c>
      <c r="C28" s="85">
        <v>1878</v>
      </c>
      <c r="D28" s="90"/>
      <c r="E28" s="90">
        <v>207</v>
      </c>
      <c r="F28" s="90"/>
      <c r="G28" s="27"/>
      <c r="H28" s="27"/>
      <c r="I28" s="27"/>
      <c r="J28" s="27"/>
      <c r="K28" s="27"/>
      <c r="L28" s="27"/>
      <c r="M28" s="93"/>
      <c r="N28" s="477" t="e">
        <f>(LARGE(D28:M28,1)+LARGE(D28:M28,2)+LARGE(D28:M28,3))</f>
        <v>#NUM!</v>
      </c>
    </row>
    <row r="29" spans="1:14" ht="15.75" thickBot="1" x14ac:dyDescent="0.3">
      <c r="A29" s="80">
        <v>20</v>
      </c>
      <c r="B29" s="85" t="s">
        <v>214</v>
      </c>
      <c r="C29" s="85">
        <v>5490</v>
      </c>
      <c r="D29" s="90"/>
      <c r="E29" s="90">
        <v>174</v>
      </c>
      <c r="F29" s="162"/>
      <c r="G29" s="88"/>
      <c r="H29" s="27"/>
      <c r="I29" s="87"/>
      <c r="J29" s="85"/>
      <c r="K29" s="85"/>
      <c r="L29" s="85"/>
      <c r="M29" s="92"/>
      <c r="N29" s="477" t="e">
        <f>(LARGE(D29:M29,1)+LARGE(D29:M29,2)+LARGE(D29:M29,3))</f>
        <v>#NUM!</v>
      </c>
    </row>
    <row r="30" spans="1:14" ht="15.75" thickBot="1" x14ac:dyDescent="0.3">
      <c r="A30" s="320">
        <v>21</v>
      </c>
      <c r="B30" s="85" t="s">
        <v>215</v>
      </c>
      <c r="C30" s="85">
        <v>1787</v>
      </c>
      <c r="D30" s="90"/>
      <c r="E30" s="90">
        <v>141</v>
      </c>
      <c r="F30" s="162"/>
      <c r="G30" s="88"/>
      <c r="H30" s="27"/>
      <c r="I30" s="87"/>
      <c r="J30" s="85"/>
      <c r="K30" s="85"/>
      <c r="L30" s="85"/>
      <c r="M30" s="92"/>
      <c r="N30" s="477" t="e">
        <f>(LARGE(D30:M30,1)+LARGE(D30:M30,2)+LARGE(D30:M30,3))</f>
        <v>#NUM!</v>
      </c>
    </row>
    <row r="31" spans="1:14" ht="15.75" thickBot="1" x14ac:dyDescent="0.3">
      <c r="A31" s="80">
        <v>22</v>
      </c>
      <c r="B31" s="85" t="s">
        <v>286</v>
      </c>
      <c r="C31" s="85">
        <v>2490</v>
      </c>
      <c r="D31" s="90"/>
      <c r="E31" s="90"/>
      <c r="F31" s="162">
        <v>224</v>
      </c>
      <c r="G31" s="88"/>
      <c r="H31" s="27"/>
      <c r="I31" s="87"/>
      <c r="J31" s="85"/>
      <c r="K31" s="85"/>
      <c r="L31" s="85"/>
      <c r="M31" s="92"/>
      <c r="N31" s="477" t="e">
        <f>(LARGE(D31:M31,1)+LARGE(D31:M31,2)+LARGE(D31:M31,3))</f>
        <v>#NUM!</v>
      </c>
    </row>
    <row r="32" spans="1:14" ht="15.75" thickBot="1" x14ac:dyDescent="0.3">
      <c r="A32" s="320">
        <v>23</v>
      </c>
      <c r="B32" s="85" t="s">
        <v>287</v>
      </c>
      <c r="C32" s="85">
        <v>2075</v>
      </c>
      <c r="D32" s="90"/>
      <c r="E32" s="90"/>
      <c r="F32" s="162">
        <v>210</v>
      </c>
      <c r="G32" s="88"/>
      <c r="H32" s="27"/>
      <c r="I32" s="87"/>
      <c r="J32" s="27">
        <v>203</v>
      </c>
      <c r="K32" s="27"/>
      <c r="L32" s="27"/>
      <c r="M32" s="93"/>
      <c r="N32" s="477" t="e">
        <f>(LARGE(D32:M32,1)+LARGE(D32:M32,2)+LARGE(D32:M32,3))</f>
        <v>#NUM!</v>
      </c>
    </row>
    <row r="33" spans="1:14" ht="15.75" thickBot="1" x14ac:dyDescent="0.3">
      <c r="A33" s="80">
        <v>24</v>
      </c>
      <c r="B33" s="85" t="s">
        <v>288</v>
      </c>
      <c r="C33" s="85">
        <v>6082</v>
      </c>
      <c r="D33" s="90"/>
      <c r="E33" s="90"/>
      <c r="F33" s="162">
        <v>204</v>
      </c>
      <c r="G33" s="88"/>
      <c r="H33" s="27"/>
      <c r="I33" s="87"/>
      <c r="J33" s="27"/>
      <c r="K33" s="27"/>
      <c r="L33" s="27"/>
      <c r="M33" s="93"/>
      <c r="N33" s="477" t="e">
        <f>(LARGE(D33:M33,1)+LARGE(D33:M33,2)+LARGE(D33:M33,3))</f>
        <v>#NUM!</v>
      </c>
    </row>
    <row r="34" spans="1:14" ht="15.75" thickBot="1" x14ac:dyDescent="0.3">
      <c r="A34" s="320">
        <v>25</v>
      </c>
      <c r="B34" s="85" t="s">
        <v>289</v>
      </c>
      <c r="C34" s="85">
        <v>1999</v>
      </c>
      <c r="D34" s="90"/>
      <c r="E34" s="90"/>
      <c r="F34" s="162">
        <v>197</v>
      </c>
      <c r="G34" s="88"/>
      <c r="H34" s="27"/>
      <c r="I34" s="87"/>
      <c r="J34" s="27"/>
      <c r="K34" s="27"/>
      <c r="L34" s="27"/>
      <c r="M34" s="93"/>
      <c r="N34" s="477" t="e">
        <f>(LARGE(D34:M34,1)+LARGE(D34:M34,2)+LARGE(D34:M34,3))</f>
        <v>#NUM!</v>
      </c>
    </row>
    <row r="35" spans="1:14" ht="15.75" thickBot="1" x14ac:dyDescent="0.3">
      <c r="A35" s="80">
        <v>26</v>
      </c>
      <c r="B35" s="85" t="s">
        <v>290</v>
      </c>
      <c r="C35" s="85">
        <v>5110</v>
      </c>
      <c r="D35" s="90"/>
      <c r="E35" s="90"/>
      <c r="F35" s="162">
        <v>193</v>
      </c>
      <c r="G35" s="88"/>
      <c r="H35" s="27"/>
      <c r="I35" s="87"/>
      <c r="J35" s="27"/>
      <c r="K35" s="27"/>
      <c r="L35" s="27">
        <v>175</v>
      </c>
      <c r="M35" s="93"/>
      <c r="N35" s="477" t="e">
        <f>(LARGE(D35:M35,1)+LARGE(D35:M35,2)+LARGE(D35:M35,3))</f>
        <v>#NUM!</v>
      </c>
    </row>
    <row r="36" spans="1:14" ht="15.75" thickBot="1" x14ac:dyDescent="0.3">
      <c r="A36" s="320">
        <v>27</v>
      </c>
      <c r="B36" s="85" t="s">
        <v>241</v>
      </c>
      <c r="C36" s="85">
        <v>3966</v>
      </c>
      <c r="D36" s="90"/>
      <c r="E36" s="90"/>
      <c r="F36" s="162">
        <v>157</v>
      </c>
      <c r="G36" s="88"/>
      <c r="H36" s="27"/>
      <c r="I36" s="87"/>
      <c r="J36" s="27"/>
      <c r="K36" s="27"/>
      <c r="L36" s="27"/>
      <c r="M36" s="93"/>
      <c r="N36" s="477" t="e">
        <f>(LARGE(D36:M36,1)+LARGE(D36:M36,2)+LARGE(D36:M36,3))</f>
        <v>#NUM!</v>
      </c>
    </row>
    <row r="37" spans="1:14" ht="15.75" thickBot="1" x14ac:dyDescent="0.3">
      <c r="A37" s="80">
        <v>28</v>
      </c>
      <c r="B37" s="85" t="s">
        <v>291</v>
      </c>
      <c r="C37" s="85">
        <v>2220</v>
      </c>
      <c r="D37" s="90"/>
      <c r="E37" s="90"/>
      <c r="F37" s="162">
        <v>130</v>
      </c>
      <c r="G37" s="88"/>
      <c r="H37" s="27"/>
      <c r="I37" s="87"/>
      <c r="J37" s="27"/>
      <c r="K37" s="27"/>
      <c r="L37" s="27"/>
      <c r="M37" s="93"/>
      <c r="N37" s="477" t="e">
        <f>(LARGE(D37:M37,1)+LARGE(D37:M37,2)+LARGE(D37:M37,3))</f>
        <v>#NUM!</v>
      </c>
    </row>
    <row r="38" spans="1:14" ht="15.75" thickBot="1" x14ac:dyDescent="0.3">
      <c r="A38" s="320">
        <v>29</v>
      </c>
      <c r="B38" s="85" t="s">
        <v>292</v>
      </c>
      <c r="C38" s="85">
        <v>3175</v>
      </c>
      <c r="D38" s="90"/>
      <c r="E38" s="90"/>
      <c r="F38" s="162">
        <v>111</v>
      </c>
      <c r="G38" s="88"/>
      <c r="H38" s="27"/>
      <c r="I38" s="87"/>
      <c r="J38" s="27"/>
      <c r="K38" s="27"/>
      <c r="L38" s="27"/>
      <c r="M38" s="93"/>
      <c r="N38" s="477" t="e">
        <f>(LARGE(D38:M38,1)+LARGE(D38:M38,2)+LARGE(D38:M38,3))</f>
        <v>#NUM!</v>
      </c>
    </row>
    <row r="39" spans="1:14" ht="15.75" thickBot="1" x14ac:dyDescent="0.3">
      <c r="A39" s="80">
        <v>30</v>
      </c>
      <c r="B39" s="85" t="s">
        <v>495</v>
      </c>
      <c r="C39" s="85">
        <v>4739</v>
      </c>
      <c r="D39" s="90"/>
      <c r="E39" s="90"/>
      <c r="F39" s="162"/>
      <c r="G39" s="88"/>
      <c r="H39" s="27">
        <v>226</v>
      </c>
      <c r="I39" s="87"/>
      <c r="J39" s="27"/>
      <c r="K39" s="27"/>
      <c r="L39" s="27"/>
      <c r="M39" s="93"/>
      <c r="N39" s="477" t="e">
        <f>(LARGE(D39:M39,1)+LARGE(D39:M39,2)+LARGE(D39:M39,3))</f>
        <v>#NUM!</v>
      </c>
    </row>
    <row r="40" spans="1:14" ht="15.75" thickBot="1" x14ac:dyDescent="0.3">
      <c r="A40" s="320">
        <v>31</v>
      </c>
      <c r="B40" s="85" t="s">
        <v>496</v>
      </c>
      <c r="C40" s="85">
        <v>2067</v>
      </c>
      <c r="D40" s="27"/>
      <c r="E40" s="27"/>
      <c r="F40" s="88"/>
      <c r="G40" s="88"/>
      <c r="H40" s="27">
        <v>36</v>
      </c>
      <c r="I40" s="87"/>
      <c r="J40" s="27">
        <v>93</v>
      </c>
      <c r="K40" s="27"/>
      <c r="L40" s="27"/>
      <c r="M40" s="93"/>
      <c r="N40" s="477" t="e">
        <f>(LARGE(D40:M40,1)+LARGE(D40:M40,2)+LARGE(D40:M40,3))</f>
        <v>#NUM!</v>
      </c>
    </row>
    <row r="41" spans="1:14" ht="15.75" thickBot="1" x14ac:dyDescent="0.3">
      <c r="A41" s="80">
        <v>32</v>
      </c>
      <c r="B41" s="85" t="s">
        <v>258</v>
      </c>
      <c r="C41" s="85">
        <v>5595</v>
      </c>
      <c r="D41" s="27"/>
      <c r="E41" s="27"/>
      <c r="F41" s="88"/>
      <c r="G41" s="88">
        <v>246</v>
      </c>
      <c r="H41" s="27"/>
      <c r="I41" s="87"/>
      <c r="J41" s="27"/>
      <c r="K41" s="27"/>
      <c r="L41" s="27"/>
      <c r="M41" s="93"/>
      <c r="N41" s="477" t="e">
        <f>(LARGE(D41:M41,1)+LARGE(D41:M41,2)+LARGE(D41:M41,3))</f>
        <v>#NUM!</v>
      </c>
    </row>
    <row r="42" spans="1:14" ht="15.75" thickBot="1" x14ac:dyDescent="0.3">
      <c r="A42" s="320">
        <v>33</v>
      </c>
      <c r="B42" s="85" t="s">
        <v>518</v>
      </c>
      <c r="C42" s="85">
        <v>1869</v>
      </c>
      <c r="D42" s="27"/>
      <c r="E42" s="27"/>
      <c r="F42" s="88"/>
      <c r="G42" s="88">
        <v>239</v>
      </c>
      <c r="H42" s="27"/>
      <c r="I42" s="87"/>
      <c r="J42" s="27"/>
      <c r="K42" s="27"/>
      <c r="L42" s="27"/>
      <c r="M42" s="93"/>
      <c r="N42" s="477" t="e">
        <f>(LARGE(D42:M42,1)+LARGE(D42:M42,2)+LARGE(D42:M42,3))</f>
        <v>#NUM!</v>
      </c>
    </row>
    <row r="43" spans="1:14" ht="15.75" thickBot="1" x14ac:dyDescent="0.3">
      <c r="A43" s="80">
        <v>34</v>
      </c>
      <c r="B43" s="85" t="s">
        <v>575</v>
      </c>
      <c r="C43" s="85">
        <v>4011</v>
      </c>
      <c r="D43" s="27"/>
      <c r="E43" s="27"/>
      <c r="F43" s="88"/>
      <c r="G43" s="88"/>
      <c r="H43" s="27"/>
      <c r="I43" s="88">
        <v>274</v>
      </c>
      <c r="J43" s="27"/>
      <c r="K43" s="27"/>
      <c r="L43" s="27">
        <v>256</v>
      </c>
      <c r="M43" s="93"/>
      <c r="N43" s="477" t="e">
        <f>(LARGE(D43:M43,1)+LARGE(D43:M43,2)+LARGE(D43:M43,3))</f>
        <v>#NUM!</v>
      </c>
    </row>
    <row r="44" spans="1:14" ht="15.75" thickBot="1" x14ac:dyDescent="0.3">
      <c r="A44" s="320">
        <v>35</v>
      </c>
      <c r="B44" s="85" t="s">
        <v>385</v>
      </c>
      <c r="C44" s="85">
        <v>2340</v>
      </c>
      <c r="D44" s="27"/>
      <c r="E44" s="27"/>
      <c r="F44" s="88"/>
      <c r="G44" s="88"/>
      <c r="H44" s="27"/>
      <c r="I44" s="88">
        <v>262</v>
      </c>
      <c r="J44" s="27"/>
      <c r="K44" s="27"/>
      <c r="L44" s="27">
        <v>275</v>
      </c>
      <c r="M44" s="93"/>
      <c r="N44" s="477" t="e">
        <f>(LARGE(D44:M44,1)+LARGE(D44:M44,2)+LARGE(D44:M44,3))</f>
        <v>#NUM!</v>
      </c>
    </row>
    <row r="45" spans="1:14" ht="15.75" thickBot="1" x14ac:dyDescent="0.3">
      <c r="A45" s="80">
        <v>36</v>
      </c>
      <c r="B45" s="85" t="s">
        <v>576</v>
      </c>
      <c r="C45" s="85">
        <v>1752</v>
      </c>
      <c r="D45" s="27"/>
      <c r="E45" s="27"/>
      <c r="F45" s="88"/>
      <c r="G45" s="88"/>
      <c r="H45" s="27"/>
      <c r="I45" s="88">
        <v>251</v>
      </c>
      <c r="J45" s="27"/>
      <c r="K45" s="27"/>
      <c r="L45" s="27"/>
      <c r="M45" s="93"/>
      <c r="N45" s="477" t="e">
        <f>(LARGE(D45:M45,1)+LARGE(D45:M45,2)+LARGE(D45:M45,3))</f>
        <v>#NUM!</v>
      </c>
    </row>
    <row r="46" spans="1:14" ht="15.75" thickBot="1" x14ac:dyDescent="0.3">
      <c r="A46" s="320">
        <v>37</v>
      </c>
      <c r="B46" s="85" t="s">
        <v>577</v>
      </c>
      <c r="C46" s="85">
        <v>5387</v>
      </c>
      <c r="D46" s="27"/>
      <c r="E46" s="27"/>
      <c r="F46" s="88"/>
      <c r="G46" s="88"/>
      <c r="H46" s="27"/>
      <c r="I46" s="88">
        <v>246</v>
      </c>
      <c r="J46" s="27"/>
      <c r="K46" s="27"/>
      <c r="L46" s="27"/>
      <c r="M46" s="93"/>
      <c r="N46" s="477" t="e">
        <f>(LARGE(D46:M46,1)+LARGE(D46:M46,2)+LARGE(D46:M46,3))</f>
        <v>#NUM!</v>
      </c>
    </row>
    <row r="47" spans="1:14" ht="15.75" thickBot="1" x14ac:dyDescent="0.3">
      <c r="A47" s="80">
        <v>38</v>
      </c>
      <c r="B47" s="85" t="s">
        <v>220</v>
      </c>
      <c r="C47" s="85">
        <v>3461</v>
      </c>
      <c r="D47" s="27"/>
      <c r="E47" s="27"/>
      <c r="F47" s="88"/>
      <c r="G47" s="88"/>
      <c r="H47" s="27"/>
      <c r="I47" s="88">
        <v>246</v>
      </c>
      <c r="J47" s="27"/>
      <c r="K47" s="27">
        <v>240</v>
      </c>
      <c r="L47" s="27"/>
      <c r="M47" s="93"/>
      <c r="N47" s="477" t="e">
        <f>(LARGE(D47:M47,1)+LARGE(D47:M47,2)+LARGE(D47:M47,3))</f>
        <v>#NUM!</v>
      </c>
    </row>
    <row r="48" spans="1:14" ht="15.75" thickBot="1" x14ac:dyDescent="0.3">
      <c r="A48" s="320">
        <v>39</v>
      </c>
      <c r="B48" s="85" t="s">
        <v>578</v>
      </c>
      <c r="C48" s="85">
        <v>2551</v>
      </c>
      <c r="D48" s="27"/>
      <c r="E48" s="27"/>
      <c r="F48" s="88"/>
      <c r="G48" s="88"/>
      <c r="H48" s="27"/>
      <c r="I48" s="88">
        <v>235</v>
      </c>
      <c r="J48" s="27"/>
      <c r="K48" s="27"/>
      <c r="L48" s="27"/>
      <c r="M48" s="93"/>
      <c r="N48" s="477" t="e">
        <f>(LARGE(D48:M48,1)+LARGE(D48:M48,2)+LARGE(D48:M48,3))</f>
        <v>#NUM!</v>
      </c>
    </row>
    <row r="49" spans="1:14" ht="15.75" thickBot="1" x14ac:dyDescent="0.3">
      <c r="A49" s="80">
        <v>40</v>
      </c>
      <c r="B49" s="85" t="s">
        <v>579</v>
      </c>
      <c r="C49" s="85">
        <v>2321</v>
      </c>
      <c r="D49" s="27"/>
      <c r="E49" s="27"/>
      <c r="F49" s="88"/>
      <c r="G49" s="88"/>
      <c r="H49" s="27"/>
      <c r="I49" s="88">
        <v>218</v>
      </c>
      <c r="J49" s="27"/>
      <c r="K49" s="27"/>
      <c r="L49" s="27"/>
      <c r="M49" s="93"/>
      <c r="N49" s="477" t="e">
        <f>(LARGE(D49:M49,1)+LARGE(D49:M49,2)+LARGE(D49:M49,3))</f>
        <v>#NUM!</v>
      </c>
    </row>
    <row r="50" spans="1:14" ht="15.75" thickBot="1" x14ac:dyDescent="0.3">
      <c r="A50" s="320">
        <v>41</v>
      </c>
      <c r="B50" s="85" t="s">
        <v>580</v>
      </c>
      <c r="C50" s="85">
        <v>2590</v>
      </c>
      <c r="D50" s="27"/>
      <c r="E50" s="27"/>
      <c r="F50" s="88"/>
      <c r="G50" s="88"/>
      <c r="H50" s="27"/>
      <c r="I50" s="88">
        <v>207</v>
      </c>
      <c r="J50" s="27"/>
      <c r="K50" s="27"/>
      <c r="L50" s="27">
        <v>240</v>
      </c>
      <c r="M50" s="93"/>
      <c r="N50" s="477" t="e">
        <f>(LARGE(D50:M50,1)+LARGE(D50:M50,2)+LARGE(D50:M50,3))</f>
        <v>#NUM!</v>
      </c>
    </row>
    <row r="51" spans="1:14" ht="15.75" thickBot="1" x14ac:dyDescent="0.3">
      <c r="A51" s="80">
        <v>42</v>
      </c>
      <c r="B51" s="85" t="s">
        <v>735</v>
      </c>
      <c r="C51" s="85">
        <v>2422</v>
      </c>
      <c r="D51" s="27"/>
      <c r="E51" s="27"/>
      <c r="F51" s="88"/>
      <c r="G51" s="88"/>
      <c r="H51" s="27"/>
      <c r="I51" s="88"/>
      <c r="J51" s="27">
        <v>246</v>
      </c>
      <c r="K51" s="27"/>
      <c r="L51" s="27"/>
      <c r="M51" s="93"/>
      <c r="N51" s="477" t="e">
        <f>(LARGE(D51:M51,1)+LARGE(D51:M51,2)+LARGE(D51:M51,3))</f>
        <v>#NUM!</v>
      </c>
    </row>
    <row r="52" spans="1:14" ht="15.75" thickBot="1" x14ac:dyDescent="0.3">
      <c r="A52" s="320">
        <v>43</v>
      </c>
      <c r="B52" s="63" t="s">
        <v>182</v>
      </c>
      <c r="C52" s="85">
        <v>1672</v>
      </c>
      <c r="D52" s="90">
        <v>232</v>
      </c>
      <c r="E52" s="90"/>
      <c r="F52" s="162"/>
      <c r="G52" s="88"/>
      <c r="H52" s="27"/>
      <c r="I52" s="88"/>
      <c r="J52" s="27">
        <v>235</v>
      </c>
      <c r="K52" s="27"/>
      <c r="L52" s="27"/>
      <c r="M52" s="93"/>
      <c r="N52" s="477" t="e">
        <f>(LARGE(D52:M52,1)+LARGE(D52:M52,2)+LARGE(D52:M52,3))</f>
        <v>#NUM!</v>
      </c>
    </row>
    <row r="53" spans="1:14" ht="15.75" thickBot="1" x14ac:dyDescent="0.3">
      <c r="A53" s="80">
        <v>44</v>
      </c>
      <c r="B53" s="85" t="s">
        <v>600</v>
      </c>
      <c r="C53" s="85">
        <v>6352</v>
      </c>
      <c r="D53" s="27"/>
      <c r="E53" s="27"/>
      <c r="F53" s="88"/>
      <c r="G53" s="88"/>
      <c r="H53" s="27"/>
      <c r="I53" s="88"/>
      <c r="J53" s="27">
        <v>221</v>
      </c>
      <c r="K53" s="27"/>
      <c r="L53" s="27">
        <v>207</v>
      </c>
      <c r="M53" s="93"/>
      <c r="N53" s="477" t="e">
        <f>(LARGE(D53:M53,1)+LARGE(D53:M53,2)+LARGE(D53:M53,3))</f>
        <v>#NUM!</v>
      </c>
    </row>
    <row r="54" spans="1:14" ht="15.75" thickBot="1" x14ac:dyDescent="0.3">
      <c r="A54" s="320">
        <v>45</v>
      </c>
      <c r="B54" s="85" t="s">
        <v>736</v>
      </c>
      <c r="C54" s="85">
        <v>4334</v>
      </c>
      <c r="D54" s="27"/>
      <c r="E54" s="27"/>
      <c r="F54" s="88"/>
      <c r="G54" s="88"/>
      <c r="H54" s="27"/>
      <c r="I54" s="88"/>
      <c r="J54" s="27">
        <v>204</v>
      </c>
      <c r="K54" s="27"/>
      <c r="L54" s="27"/>
      <c r="M54" s="93"/>
      <c r="N54" s="477" t="e">
        <f>(LARGE(D54:M54,1)+LARGE(D54:M54,2)+LARGE(D54:M54,3))</f>
        <v>#NUM!</v>
      </c>
    </row>
    <row r="55" spans="1:14" ht="15.75" thickBot="1" x14ac:dyDescent="0.3">
      <c r="A55" s="80">
        <v>46</v>
      </c>
      <c r="B55" s="85" t="s">
        <v>498</v>
      </c>
      <c r="C55" s="85">
        <v>6915</v>
      </c>
      <c r="D55" s="27"/>
      <c r="E55" s="27"/>
      <c r="F55" s="88"/>
      <c r="G55" s="88"/>
      <c r="H55" s="27"/>
      <c r="I55" s="88"/>
      <c r="J55" s="27">
        <v>195</v>
      </c>
      <c r="K55" s="27"/>
      <c r="L55" s="27"/>
      <c r="M55" s="93">
        <v>189</v>
      </c>
      <c r="N55" s="477" t="e">
        <f>(LARGE(D55:M55,1)+LARGE(D55:M55,2)+LARGE(D55:M55,3))</f>
        <v>#NUM!</v>
      </c>
    </row>
    <row r="56" spans="1:14" ht="15.75" thickBot="1" x14ac:dyDescent="0.3">
      <c r="A56" s="320">
        <v>47</v>
      </c>
      <c r="B56" s="85" t="s">
        <v>470</v>
      </c>
      <c r="C56" s="85">
        <v>1941</v>
      </c>
      <c r="D56" s="27"/>
      <c r="E56" s="27"/>
      <c r="F56" s="88"/>
      <c r="G56" s="88"/>
      <c r="H56" s="27"/>
      <c r="I56" s="88"/>
      <c r="J56" s="27">
        <v>170</v>
      </c>
      <c r="K56" s="27"/>
      <c r="L56" s="27"/>
      <c r="M56" s="93"/>
      <c r="N56" s="477" t="e">
        <f>(LARGE(D56:M56,1)+LARGE(D56:M56,2)+LARGE(D56:M56,3))</f>
        <v>#NUM!</v>
      </c>
    </row>
    <row r="57" spans="1:14" ht="15.75" thickBot="1" x14ac:dyDescent="0.3">
      <c r="A57" s="80">
        <v>48</v>
      </c>
      <c r="B57" s="85" t="s">
        <v>737</v>
      </c>
      <c r="C57" s="85">
        <v>6450</v>
      </c>
      <c r="D57" s="27"/>
      <c r="E57" s="27"/>
      <c r="F57" s="88"/>
      <c r="G57" s="88"/>
      <c r="H57" s="27"/>
      <c r="I57" s="88"/>
      <c r="J57" s="27">
        <v>101</v>
      </c>
      <c r="K57" s="27"/>
      <c r="L57" s="27"/>
      <c r="M57" s="93"/>
      <c r="N57" s="477" t="e">
        <f>(LARGE(D57:M57,1)+LARGE(D57:M57,2)+LARGE(D57:M57,3))</f>
        <v>#NUM!</v>
      </c>
    </row>
    <row r="58" spans="1:14" ht="15.75" thickBot="1" x14ac:dyDescent="0.3">
      <c r="A58" s="320">
        <v>49</v>
      </c>
      <c r="B58" s="85" t="s">
        <v>475</v>
      </c>
      <c r="C58" s="85">
        <v>6361</v>
      </c>
      <c r="D58" s="27"/>
      <c r="E58" s="27"/>
      <c r="F58" s="88"/>
      <c r="G58" s="88"/>
      <c r="H58" s="27"/>
      <c r="I58" s="88"/>
      <c r="J58" s="27">
        <v>202</v>
      </c>
      <c r="K58" s="27"/>
      <c r="L58" s="27">
        <v>179</v>
      </c>
      <c r="M58" s="93"/>
      <c r="N58" s="477" t="e">
        <f>(LARGE(D58:M58,1)+LARGE(D58:M58,2)+LARGE(D58:M58,3))</f>
        <v>#NUM!</v>
      </c>
    </row>
    <row r="59" spans="1:14" ht="15.75" thickBot="1" x14ac:dyDescent="0.3">
      <c r="A59" s="80">
        <v>50</v>
      </c>
      <c r="B59" s="85" t="s">
        <v>431</v>
      </c>
      <c r="C59" s="85">
        <v>3135</v>
      </c>
      <c r="D59" s="27"/>
      <c r="E59" s="27"/>
      <c r="F59" s="88"/>
      <c r="G59" s="88"/>
      <c r="H59" s="27"/>
      <c r="I59" s="88"/>
      <c r="J59" s="27"/>
      <c r="K59" s="27"/>
      <c r="L59" s="27">
        <v>274</v>
      </c>
      <c r="M59" s="93"/>
      <c r="N59" s="477" t="e">
        <f>(LARGE(D59:M59,1)+LARGE(D59:M59,2)+LARGE(D59:M59,3))</f>
        <v>#NUM!</v>
      </c>
    </row>
    <row r="60" spans="1:14" ht="15.75" thickBot="1" x14ac:dyDescent="0.3">
      <c r="A60" s="320">
        <v>51</v>
      </c>
      <c r="B60" s="85" t="s">
        <v>511</v>
      </c>
      <c r="C60" s="85">
        <v>2247</v>
      </c>
      <c r="D60" s="27"/>
      <c r="E60" s="27"/>
      <c r="F60" s="88"/>
      <c r="G60" s="88"/>
      <c r="H60" s="27"/>
      <c r="I60" s="88"/>
      <c r="J60" s="27"/>
      <c r="K60" s="27"/>
      <c r="L60" s="27">
        <v>242</v>
      </c>
      <c r="M60" s="93"/>
      <c r="N60" s="477" t="e">
        <f>(LARGE(D60:M60,1)+LARGE(D60:M60,2)+LARGE(D60:M60,3))</f>
        <v>#NUM!</v>
      </c>
    </row>
    <row r="61" spans="1:14" ht="15.75" thickBot="1" x14ac:dyDescent="0.3">
      <c r="A61" s="80">
        <v>52</v>
      </c>
      <c r="B61" s="85" t="s">
        <v>76</v>
      </c>
      <c r="C61" s="85">
        <v>1786</v>
      </c>
      <c r="D61" s="27"/>
      <c r="E61" s="27"/>
      <c r="F61" s="88"/>
      <c r="G61" s="88"/>
      <c r="H61" s="27"/>
      <c r="I61" s="88"/>
      <c r="J61" s="27"/>
      <c r="K61" s="27"/>
      <c r="L61" s="27">
        <v>129</v>
      </c>
      <c r="M61" s="93"/>
      <c r="N61" s="477" t="e">
        <f>(LARGE(D61:M61,1)+LARGE(D61:M61,2)+LARGE(D61:M61,3))</f>
        <v>#NUM!</v>
      </c>
    </row>
    <row r="62" spans="1:14" ht="15.75" thickBot="1" x14ac:dyDescent="0.3">
      <c r="A62" s="320">
        <v>53</v>
      </c>
      <c r="B62" s="85" t="s">
        <v>795</v>
      </c>
      <c r="C62" s="85">
        <v>2250</v>
      </c>
      <c r="D62" s="27"/>
      <c r="E62" s="27"/>
      <c r="F62" s="88"/>
      <c r="G62" s="88"/>
      <c r="H62" s="27"/>
      <c r="I62" s="88"/>
      <c r="J62" s="27"/>
      <c r="K62" s="27"/>
      <c r="L62" s="27">
        <v>240</v>
      </c>
      <c r="M62" s="93"/>
      <c r="N62" s="477" t="e">
        <f>(LARGE(D62:M62,1)+LARGE(D62:M62,2)+LARGE(D62:M62,3))</f>
        <v>#NUM!</v>
      </c>
    </row>
    <row r="63" spans="1:14" ht="15.75" thickBot="1" x14ac:dyDescent="0.3">
      <c r="A63" s="80">
        <v>54</v>
      </c>
      <c r="B63" s="85" t="s">
        <v>796</v>
      </c>
      <c r="C63" s="85">
        <v>18870</v>
      </c>
      <c r="D63" s="27"/>
      <c r="E63" s="27"/>
      <c r="F63" s="88"/>
      <c r="G63" s="88"/>
      <c r="H63" s="27"/>
      <c r="I63" s="88"/>
      <c r="J63" s="27"/>
      <c r="K63" s="27"/>
      <c r="L63" s="27">
        <v>220</v>
      </c>
      <c r="M63" s="93"/>
      <c r="N63" s="477" t="e">
        <f>(LARGE(D63:M63,1)+LARGE(D63:M63,2)+LARGE(D63:M63,3))</f>
        <v>#NUM!</v>
      </c>
    </row>
    <row r="64" spans="1:14" ht="15.75" thickBot="1" x14ac:dyDescent="0.3">
      <c r="A64" s="320">
        <v>55</v>
      </c>
      <c r="B64" s="85" t="s">
        <v>797</v>
      </c>
      <c r="C64" s="85">
        <v>2495</v>
      </c>
      <c r="D64" s="27"/>
      <c r="E64" s="27"/>
      <c r="F64" s="88"/>
      <c r="G64" s="88"/>
      <c r="H64" s="27"/>
      <c r="I64" s="88"/>
      <c r="J64" s="27"/>
      <c r="K64" s="27"/>
      <c r="L64" s="27">
        <v>216</v>
      </c>
      <c r="M64" s="93"/>
      <c r="N64" s="477" t="e">
        <f>(LARGE(D64:M64,1)+LARGE(D64:M64,2)+LARGE(D64:M64,3))</f>
        <v>#NUM!</v>
      </c>
    </row>
    <row r="65" spans="1:14" ht="15.75" thickBot="1" x14ac:dyDescent="0.3">
      <c r="A65" s="80">
        <v>56</v>
      </c>
      <c r="B65" s="85" t="s">
        <v>391</v>
      </c>
      <c r="C65" s="85">
        <v>1781</v>
      </c>
      <c r="D65" s="27"/>
      <c r="E65" s="27"/>
      <c r="F65" s="88"/>
      <c r="G65" s="88"/>
      <c r="H65" s="27"/>
      <c r="I65" s="88"/>
      <c r="J65" s="27"/>
      <c r="K65" s="27"/>
      <c r="L65" s="27">
        <v>206</v>
      </c>
      <c r="M65" s="93"/>
      <c r="N65" s="477" t="e">
        <f>(LARGE(D65:M65,1)+LARGE(D65:M65,2)+LARGE(D65:M65,3))</f>
        <v>#NUM!</v>
      </c>
    </row>
    <row r="66" spans="1:14" ht="15.75" thickBot="1" x14ac:dyDescent="0.3">
      <c r="A66" s="320">
        <v>57</v>
      </c>
      <c r="B66" s="85" t="s">
        <v>798</v>
      </c>
      <c r="C66" s="85">
        <v>6974</v>
      </c>
      <c r="D66" s="27"/>
      <c r="E66" s="27"/>
      <c r="F66" s="88"/>
      <c r="G66" s="88"/>
      <c r="H66" s="27"/>
      <c r="I66" s="88"/>
      <c r="J66" s="27"/>
      <c r="K66" s="27"/>
      <c r="L66" s="27">
        <v>204</v>
      </c>
      <c r="M66" s="93"/>
      <c r="N66" s="477" t="e">
        <f>(LARGE(D66:M66,1)+LARGE(D66:M66,2)+LARGE(D66:M66,3))</f>
        <v>#NUM!</v>
      </c>
    </row>
    <row r="67" spans="1:14" ht="15.75" thickBot="1" x14ac:dyDescent="0.3">
      <c r="A67" s="80">
        <v>58</v>
      </c>
      <c r="B67" s="85" t="s">
        <v>799</v>
      </c>
      <c r="C67" s="85">
        <v>2563</v>
      </c>
      <c r="D67" s="27"/>
      <c r="E67" s="27"/>
      <c r="F67" s="88"/>
      <c r="G67" s="88"/>
      <c r="H67" s="27"/>
      <c r="I67" s="88"/>
      <c r="J67" s="27"/>
      <c r="K67" s="27"/>
      <c r="L67" s="27">
        <v>203</v>
      </c>
      <c r="M67" s="93"/>
      <c r="N67" s="477" t="e">
        <f>(LARGE(D67:M67,1)+LARGE(D67:M67,2)+LARGE(D67:M67,3))</f>
        <v>#NUM!</v>
      </c>
    </row>
    <row r="68" spans="1:14" ht="15.75" thickBot="1" x14ac:dyDescent="0.3">
      <c r="A68" s="320">
        <v>59</v>
      </c>
      <c r="B68" s="85" t="s">
        <v>41</v>
      </c>
      <c r="C68" s="85">
        <v>2151</v>
      </c>
      <c r="D68" s="27"/>
      <c r="E68" s="27"/>
      <c r="F68" s="88"/>
      <c r="G68" s="88"/>
      <c r="H68" s="27"/>
      <c r="I68" s="88"/>
      <c r="J68" s="27"/>
      <c r="K68" s="27"/>
      <c r="L68" s="27">
        <v>200</v>
      </c>
      <c r="M68" s="93"/>
      <c r="N68" s="477" t="e">
        <f>(LARGE(D68:M68,1)+LARGE(D68:M68,2)+LARGE(D68:M68,3))</f>
        <v>#NUM!</v>
      </c>
    </row>
    <row r="69" spans="1:14" ht="15.75" thickBot="1" x14ac:dyDescent="0.3">
      <c r="A69" s="80">
        <v>60</v>
      </c>
      <c r="B69" s="85" t="s">
        <v>319</v>
      </c>
      <c r="C69" s="85">
        <v>4057</v>
      </c>
      <c r="D69" s="27"/>
      <c r="E69" s="27"/>
      <c r="F69" s="88"/>
      <c r="G69" s="88"/>
      <c r="H69" s="27"/>
      <c r="I69" s="88"/>
      <c r="J69" s="27"/>
      <c r="K69" s="27"/>
      <c r="L69" s="27">
        <v>199</v>
      </c>
      <c r="M69" s="93"/>
      <c r="N69" s="477" t="e">
        <f>(LARGE(D69:M69,1)+LARGE(D69:M69,2)+LARGE(D69:M69,3))</f>
        <v>#NUM!</v>
      </c>
    </row>
    <row r="70" spans="1:14" ht="15.75" thickBot="1" x14ac:dyDescent="0.3">
      <c r="A70" s="320">
        <v>61</v>
      </c>
      <c r="B70" s="85" t="s">
        <v>724</v>
      </c>
      <c r="C70" s="85">
        <v>6024</v>
      </c>
      <c r="D70" s="27"/>
      <c r="E70" s="27"/>
      <c r="F70" s="88"/>
      <c r="G70" s="88"/>
      <c r="H70" s="27"/>
      <c r="I70" s="88"/>
      <c r="J70" s="27"/>
      <c r="K70" s="27"/>
      <c r="L70" s="27">
        <v>192</v>
      </c>
      <c r="M70" s="93"/>
      <c r="N70" s="477" t="e">
        <f>(LARGE(D70:M70,1)+LARGE(D70:M70,2)+LARGE(D70:M70,3))</f>
        <v>#NUM!</v>
      </c>
    </row>
    <row r="71" spans="1:14" ht="15.75" thickBot="1" x14ac:dyDescent="0.3">
      <c r="A71" s="80">
        <v>62</v>
      </c>
      <c r="B71" s="85" t="s">
        <v>800</v>
      </c>
      <c r="C71" s="85">
        <v>5740</v>
      </c>
      <c r="D71" s="27"/>
      <c r="E71" s="27"/>
      <c r="F71" s="88"/>
      <c r="G71" s="88"/>
      <c r="H71" s="27"/>
      <c r="I71" s="88"/>
      <c r="J71" s="27"/>
      <c r="K71" s="27"/>
      <c r="L71" s="27">
        <v>183</v>
      </c>
      <c r="M71" s="93"/>
      <c r="N71" s="477" t="e">
        <f>(LARGE(D71:M71,1)+LARGE(D71:M71,2)+LARGE(D71:M71,3))</f>
        <v>#NUM!</v>
      </c>
    </row>
    <row r="72" spans="1:14" ht="15.75" thickBot="1" x14ac:dyDescent="0.3">
      <c r="A72" s="320">
        <v>63</v>
      </c>
      <c r="B72" s="85" t="s">
        <v>801</v>
      </c>
      <c r="C72" s="85">
        <v>3697</v>
      </c>
      <c r="D72" s="27"/>
      <c r="E72" s="27"/>
      <c r="F72" s="88"/>
      <c r="G72" s="88"/>
      <c r="H72" s="27"/>
      <c r="I72" s="88"/>
      <c r="J72" s="27"/>
      <c r="K72" s="27"/>
      <c r="L72" s="27">
        <v>182</v>
      </c>
      <c r="M72" s="93"/>
      <c r="N72" s="477" t="e">
        <f>(LARGE(D72:M72,1)+LARGE(D72:M72,2)+LARGE(D72:M72,3))</f>
        <v>#NUM!</v>
      </c>
    </row>
    <row r="73" spans="1:14" ht="15.75" thickBot="1" x14ac:dyDescent="0.3">
      <c r="A73" s="80">
        <v>64</v>
      </c>
      <c r="B73" s="85" t="s">
        <v>802</v>
      </c>
      <c r="C73" s="85">
        <v>2079</v>
      </c>
      <c r="D73" s="27"/>
      <c r="E73" s="27"/>
      <c r="F73" s="88"/>
      <c r="G73" s="88"/>
      <c r="H73" s="27"/>
      <c r="I73" s="88"/>
      <c r="J73" s="27"/>
      <c r="K73" s="27"/>
      <c r="L73" s="27">
        <v>180</v>
      </c>
      <c r="M73" s="93"/>
      <c r="N73" s="477" t="e">
        <f>(LARGE(D73:M73,1)+LARGE(D73:M73,2)+LARGE(D73:M73,3))</f>
        <v>#NUM!</v>
      </c>
    </row>
    <row r="74" spans="1:14" ht="15.75" thickBot="1" x14ac:dyDescent="0.3">
      <c r="A74" s="320">
        <v>65</v>
      </c>
      <c r="B74" s="85" t="s">
        <v>658</v>
      </c>
      <c r="C74" s="85">
        <v>1806</v>
      </c>
      <c r="D74" s="27"/>
      <c r="E74" s="27"/>
      <c r="F74" s="88"/>
      <c r="G74" s="88"/>
      <c r="H74" s="27"/>
      <c r="I74" s="88"/>
      <c r="J74" s="27"/>
      <c r="K74" s="27"/>
      <c r="L74" s="27">
        <v>176</v>
      </c>
      <c r="M74" s="93"/>
      <c r="N74" s="477" t="e">
        <f>(LARGE(D74:M74,1)+LARGE(D74:M74,2)+LARGE(D74:M74,3))</f>
        <v>#NUM!</v>
      </c>
    </row>
    <row r="75" spans="1:14" ht="15.75" thickBot="1" x14ac:dyDescent="0.3">
      <c r="A75" s="80">
        <v>66</v>
      </c>
      <c r="B75" s="85" t="s">
        <v>238</v>
      </c>
      <c r="C75" s="85">
        <v>5456</v>
      </c>
      <c r="D75" s="27"/>
      <c r="E75" s="27"/>
      <c r="F75" s="88"/>
      <c r="G75" s="88"/>
      <c r="H75" s="27"/>
      <c r="I75" s="88"/>
      <c r="J75" s="27"/>
      <c r="K75" s="27"/>
      <c r="L75" s="27">
        <v>174</v>
      </c>
      <c r="M75" s="93"/>
      <c r="N75" s="477" t="e">
        <f>(LARGE(D75:M75,1)+LARGE(D75:M75,2)+LARGE(D75:M75,3))</f>
        <v>#NUM!</v>
      </c>
    </row>
    <row r="76" spans="1:14" ht="15.75" thickBot="1" x14ac:dyDescent="0.3">
      <c r="A76" s="320">
        <v>67</v>
      </c>
      <c r="B76" s="85" t="s">
        <v>404</v>
      </c>
      <c r="C76" s="85">
        <v>4608</v>
      </c>
      <c r="D76" s="27"/>
      <c r="E76" s="27"/>
      <c r="F76" s="88"/>
      <c r="G76" s="88"/>
      <c r="H76" s="27"/>
      <c r="I76" s="88"/>
      <c r="J76" s="27"/>
      <c r="K76" s="27"/>
      <c r="L76" s="27">
        <v>173</v>
      </c>
      <c r="M76" s="93"/>
      <c r="N76" s="477" t="e">
        <f>(LARGE(D76:M76,1)+LARGE(D76:M76,2)+LARGE(D76:M76,3))</f>
        <v>#NUM!</v>
      </c>
    </row>
    <row r="77" spans="1:14" ht="15.75" thickBot="1" x14ac:dyDescent="0.3">
      <c r="A77" s="80">
        <v>68</v>
      </c>
      <c r="B77" s="85" t="s">
        <v>803</v>
      </c>
      <c r="C77" s="85">
        <v>6746</v>
      </c>
      <c r="D77" s="27"/>
      <c r="E77" s="27"/>
      <c r="F77" s="88"/>
      <c r="G77" s="88"/>
      <c r="H77" s="27"/>
      <c r="I77" s="88"/>
      <c r="J77" s="27"/>
      <c r="K77" s="27"/>
      <c r="L77" s="27">
        <v>157</v>
      </c>
      <c r="M77" s="93"/>
      <c r="N77" s="477" t="e">
        <f>(LARGE(D77:M77,1)+LARGE(D77:M77,2)+LARGE(D77:M77,3))</f>
        <v>#NUM!</v>
      </c>
    </row>
    <row r="78" spans="1:14" x14ac:dyDescent="0.25">
      <c r="A78" s="320">
        <v>69</v>
      </c>
      <c r="B78" s="85" t="s">
        <v>804</v>
      </c>
      <c r="C78" s="85">
        <v>4814</v>
      </c>
      <c r="D78" s="27"/>
      <c r="E78" s="27"/>
      <c r="F78" s="88"/>
      <c r="G78" s="88"/>
      <c r="H78" s="27"/>
      <c r="I78" s="88"/>
      <c r="J78" s="27"/>
      <c r="K78" s="27"/>
      <c r="L78" s="27">
        <v>153</v>
      </c>
      <c r="M78" s="27"/>
      <c r="N78" s="477" t="e">
        <f>(LARGE(D78:M78,1)+LARGE(D78:M78,2)+LARGE(D78:M78,3))</f>
        <v>#NUM!</v>
      </c>
    </row>
    <row r="79" spans="1:14" ht="15.75" thickBot="1" x14ac:dyDescent="0.3">
      <c r="A79" s="80">
        <v>70</v>
      </c>
      <c r="B79" s="85" t="s">
        <v>839</v>
      </c>
      <c r="C79" s="85">
        <v>2423</v>
      </c>
      <c r="D79" s="27"/>
      <c r="E79" s="27"/>
      <c r="F79" s="88"/>
      <c r="G79" s="88"/>
      <c r="H79" s="27"/>
      <c r="I79" s="88"/>
      <c r="J79" s="27"/>
      <c r="K79" s="27">
        <v>250</v>
      </c>
      <c r="L79" s="27"/>
      <c r="M79" s="27"/>
      <c r="N79" s="86"/>
    </row>
    <row r="80" spans="1:14" x14ac:dyDescent="0.25">
      <c r="A80" s="320">
        <v>71</v>
      </c>
      <c r="B80" s="85" t="s">
        <v>646</v>
      </c>
      <c r="C80" s="85">
        <v>6594</v>
      </c>
      <c r="D80" s="27"/>
      <c r="E80" s="27"/>
      <c r="F80" s="88"/>
      <c r="G80" s="88"/>
      <c r="H80" s="27"/>
      <c r="I80" s="88"/>
      <c r="J80" s="27"/>
      <c r="K80" s="27">
        <v>200</v>
      </c>
      <c r="L80" s="27"/>
      <c r="M80" s="27"/>
      <c r="N80" s="86"/>
    </row>
    <row r="81" spans="1:14" x14ac:dyDescent="0.25">
      <c r="A81" s="80">
        <v>72</v>
      </c>
      <c r="B81" s="85" t="s">
        <v>841</v>
      </c>
      <c r="C81" s="85">
        <v>6171</v>
      </c>
      <c r="D81" s="27"/>
      <c r="E81" s="27"/>
      <c r="F81" s="88"/>
      <c r="G81" s="88"/>
      <c r="H81" s="27"/>
      <c r="I81" s="88"/>
      <c r="J81" s="27"/>
      <c r="K81" s="27">
        <v>152</v>
      </c>
      <c r="L81" s="27"/>
      <c r="M81" s="27"/>
      <c r="N81" s="86"/>
    </row>
    <row r="82" spans="1:14" x14ac:dyDescent="0.25">
      <c r="A82" s="84"/>
      <c r="B82" s="85"/>
      <c r="C82" s="85"/>
      <c r="D82" s="27"/>
      <c r="E82" s="27"/>
      <c r="F82" s="88"/>
      <c r="G82" s="88"/>
      <c r="H82" s="27"/>
      <c r="I82" s="88"/>
      <c r="J82" s="27"/>
      <c r="K82" s="27"/>
      <c r="L82" s="27"/>
      <c r="M82" s="27"/>
      <c r="N82" s="86"/>
    </row>
    <row r="83" spans="1:14" x14ac:dyDescent="0.25">
      <c r="A83" s="84"/>
      <c r="B83" s="85"/>
      <c r="C83" s="85"/>
      <c r="D83" s="27"/>
      <c r="E83" s="27"/>
      <c r="F83" s="88"/>
      <c r="G83" s="88"/>
      <c r="H83" s="27"/>
      <c r="I83" s="88"/>
      <c r="J83" s="27"/>
      <c r="K83" s="27"/>
      <c r="L83" s="27"/>
      <c r="M83" s="27"/>
      <c r="N83" s="86"/>
    </row>
    <row r="84" spans="1:14" x14ac:dyDescent="0.25">
      <c r="A84" s="84"/>
      <c r="B84" s="85"/>
      <c r="C84" s="85"/>
      <c r="D84" s="27"/>
      <c r="E84" s="27"/>
      <c r="F84" s="88"/>
      <c r="G84" s="88"/>
      <c r="H84" s="27"/>
      <c r="I84" s="88"/>
      <c r="J84" s="27"/>
      <c r="K84" s="27"/>
      <c r="L84" s="27"/>
      <c r="M84" s="27"/>
      <c r="N84" s="86"/>
    </row>
    <row r="85" spans="1:14" x14ac:dyDescent="0.25">
      <c r="A85" s="84"/>
      <c r="B85" s="85"/>
      <c r="C85" s="85"/>
      <c r="D85" s="27"/>
      <c r="E85" s="27"/>
      <c r="F85" s="88"/>
      <c r="G85" s="88"/>
      <c r="H85" s="27"/>
      <c r="I85" s="88"/>
      <c r="J85" s="27"/>
      <c r="K85" s="27"/>
      <c r="L85" s="27"/>
      <c r="M85" s="27"/>
      <c r="N85" s="86"/>
    </row>
    <row r="86" spans="1:14" x14ac:dyDescent="0.25">
      <c r="A86" s="84"/>
      <c r="B86" s="85"/>
      <c r="C86" s="85"/>
      <c r="D86" s="27"/>
      <c r="E86" s="27"/>
      <c r="F86" s="88"/>
      <c r="G86" s="88"/>
      <c r="H86" s="27"/>
      <c r="I86" s="88"/>
      <c r="J86" s="27"/>
      <c r="K86" s="27"/>
      <c r="L86" s="27"/>
      <c r="M86" s="27"/>
      <c r="N86" s="86"/>
    </row>
    <row r="87" spans="1:14" ht="15.75" thickBot="1" x14ac:dyDescent="0.3">
      <c r="A87" s="496" t="s">
        <v>0</v>
      </c>
      <c r="B87" s="497" t="s">
        <v>180</v>
      </c>
      <c r="C87" s="497" t="s">
        <v>406</v>
      </c>
      <c r="D87" s="496">
        <v>45319</v>
      </c>
      <c r="E87" s="496">
        <v>45367</v>
      </c>
      <c r="F87" s="496">
        <v>45389</v>
      </c>
      <c r="G87" s="496">
        <v>45438</v>
      </c>
      <c r="H87" s="496">
        <v>45444</v>
      </c>
      <c r="I87" s="496">
        <v>45494</v>
      </c>
      <c r="J87" s="496">
        <v>45578</v>
      </c>
      <c r="K87" s="496">
        <v>45612</v>
      </c>
      <c r="L87" s="496">
        <v>45620</v>
      </c>
      <c r="M87" s="496">
        <v>45628</v>
      </c>
      <c r="N87" s="498" t="s">
        <v>2</v>
      </c>
    </row>
    <row r="88" spans="1:14" x14ac:dyDescent="0.25">
      <c r="A88" s="461">
        <v>1</v>
      </c>
      <c r="B88" s="2" t="s">
        <v>72</v>
      </c>
      <c r="C88" s="460">
        <v>1927</v>
      </c>
      <c r="D88" s="21"/>
      <c r="E88" s="20"/>
      <c r="F88" s="46"/>
      <c r="G88" s="46"/>
      <c r="H88" s="20"/>
      <c r="I88" s="20"/>
      <c r="J88" s="21">
        <v>280</v>
      </c>
      <c r="K88" s="21"/>
      <c r="L88" s="21">
        <v>269</v>
      </c>
      <c r="M88" s="21">
        <v>278</v>
      </c>
      <c r="N88" s="86">
        <f t="shared" ref="N88:N119" si="0">(LARGE(D88:M88,1)+LARGE(D88:M88,2)+LARGE(D88:M88,3))</f>
        <v>827</v>
      </c>
    </row>
    <row r="89" spans="1:14" x14ac:dyDescent="0.25">
      <c r="A89" s="84">
        <v>2</v>
      </c>
      <c r="B89" s="85" t="s">
        <v>98</v>
      </c>
      <c r="C89" s="85">
        <v>2576</v>
      </c>
      <c r="D89" s="90">
        <v>264</v>
      </c>
      <c r="E89" s="90">
        <v>272</v>
      </c>
      <c r="F89" s="162"/>
      <c r="G89" s="88"/>
      <c r="H89" s="27"/>
      <c r="I89" s="88">
        <v>274</v>
      </c>
      <c r="J89" s="27">
        <v>267</v>
      </c>
      <c r="K89" s="27"/>
      <c r="L89" s="27">
        <v>254</v>
      </c>
      <c r="M89" s="27"/>
      <c r="N89" s="86">
        <f t="shared" si="0"/>
        <v>813</v>
      </c>
    </row>
    <row r="90" spans="1:14" x14ac:dyDescent="0.25">
      <c r="A90" s="461">
        <v>3</v>
      </c>
      <c r="B90" s="63" t="s">
        <v>102</v>
      </c>
      <c r="C90" s="85">
        <v>2464</v>
      </c>
      <c r="D90" s="90">
        <v>256</v>
      </c>
      <c r="E90" s="90">
        <v>256</v>
      </c>
      <c r="F90" s="162">
        <v>270</v>
      </c>
      <c r="G90" s="88">
        <v>262</v>
      </c>
      <c r="H90" s="27"/>
      <c r="I90" s="88">
        <v>251</v>
      </c>
      <c r="J90" s="27">
        <v>256</v>
      </c>
      <c r="K90" s="27"/>
      <c r="L90" s="27"/>
      <c r="M90" s="27"/>
      <c r="N90" s="86">
        <f t="shared" si="0"/>
        <v>788</v>
      </c>
    </row>
    <row r="91" spans="1:14" x14ac:dyDescent="0.25">
      <c r="A91" s="84">
        <v>4</v>
      </c>
      <c r="B91" s="63" t="s">
        <v>104</v>
      </c>
      <c r="C91" s="85">
        <v>3702</v>
      </c>
      <c r="D91" s="90">
        <v>253</v>
      </c>
      <c r="E91" s="90">
        <v>250</v>
      </c>
      <c r="F91" s="162">
        <v>248</v>
      </c>
      <c r="G91" s="88"/>
      <c r="H91" s="27"/>
      <c r="I91" s="88">
        <v>260</v>
      </c>
      <c r="J91" s="27">
        <v>261</v>
      </c>
      <c r="K91" s="27"/>
      <c r="L91" s="27">
        <v>250</v>
      </c>
      <c r="M91" s="27">
        <v>267</v>
      </c>
      <c r="N91" s="86">
        <f t="shared" si="0"/>
        <v>788</v>
      </c>
    </row>
    <row r="92" spans="1:14" x14ac:dyDescent="0.25">
      <c r="A92" s="461">
        <v>5</v>
      </c>
      <c r="B92" s="85" t="s">
        <v>97</v>
      </c>
      <c r="C92" s="85">
        <v>2262</v>
      </c>
      <c r="D92" s="90">
        <v>269</v>
      </c>
      <c r="E92" s="90"/>
      <c r="F92" s="162"/>
      <c r="G92" s="88">
        <v>258</v>
      </c>
      <c r="H92" s="27"/>
      <c r="I92" s="88">
        <v>260</v>
      </c>
      <c r="J92" s="27">
        <v>251</v>
      </c>
      <c r="K92" s="27">
        <v>269</v>
      </c>
      <c r="L92" s="27"/>
      <c r="M92" s="27"/>
      <c r="N92" s="86">
        <f t="shared" si="0"/>
        <v>798</v>
      </c>
    </row>
    <row r="93" spans="1:14" x14ac:dyDescent="0.25">
      <c r="A93" s="84">
        <v>6</v>
      </c>
      <c r="B93" s="63" t="s">
        <v>99</v>
      </c>
      <c r="C93" s="85">
        <v>2165</v>
      </c>
      <c r="D93" s="90">
        <v>260</v>
      </c>
      <c r="E93" s="90"/>
      <c r="F93" s="162">
        <v>265</v>
      </c>
      <c r="G93" s="88"/>
      <c r="H93" s="27"/>
      <c r="I93" s="88"/>
      <c r="J93" s="27"/>
      <c r="K93" s="27"/>
      <c r="L93" s="27">
        <v>252</v>
      </c>
      <c r="M93" s="27"/>
      <c r="N93" s="86">
        <f t="shared" si="0"/>
        <v>777</v>
      </c>
    </row>
    <row r="94" spans="1:14" x14ac:dyDescent="0.25">
      <c r="A94" s="461">
        <v>7</v>
      </c>
      <c r="B94" s="85" t="s">
        <v>43</v>
      </c>
      <c r="C94" s="85">
        <v>2007</v>
      </c>
      <c r="D94" s="90">
        <v>262</v>
      </c>
      <c r="E94" s="90">
        <v>260</v>
      </c>
      <c r="F94" s="162"/>
      <c r="G94" s="88"/>
      <c r="H94" s="27"/>
      <c r="I94" s="88"/>
      <c r="J94" s="27"/>
      <c r="K94" s="27"/>
      <c r="L94" s="27">
        <v>251</v>
      </c>
      <c r="M94" s="27"/>
      <c r="N94" s="86">
        <f t="shared" si="0"/>
        <v>773</v>
      </c>
    </row>
    <row r="95" spans="1:14" x14ac:dyDescent="0.25">
      <c r="A95" s="84">
        <v>8</v>
      </c>
      <c r="B95" s="63" t="s">
        <v>216</v>
      </c>
      <c r="C95" s="85">
        <v>1818</v>
      </c>
      <c r="D95" s="90"/>
      <c r="E95" s="89">
        <v>254</v>
      </c>
      <c r="F95" s="162"/>
      <c r="G95" s="88"/>
      <c r="H95" s="27">
        <v>257</v>
      </c>
      <c r="I95" s="87"/>
      <c r="J95" s="27"/>
      <c r="K95" s="27"/>
      <c r="L95" s="27">
        <v>248</v>
      </c>
      <c r="M95" s="27"/>
      <c r="N95" s="86">
        <f t="shared" si="0"/>
        <v>759</v>
      </c>
    </row>
    <row r="96" spans="1:14" x14ac:dyDescent="0.25">
      <c r="A96" s="461">
        <v>9</v>
      </c>
      <c r="B96" s="63" t="s">
        <v>115</v>
      </c>
      <c r="C96" s="85">
        <v>3317</v>
      </c>
      <c r="D96" s="90">
        <v>205</v>
      </c>
      <c r="E96" s="89"/>
      <c r="F96" s="162"/>
      <c r="G96" s="88">
        <v>256</v>
      </c>
      <c r="H96" s="27"/>
      <c r="I96" s="88">
        <v>254</v>
      </c>
      <c r="J96" s="27">
        <v>243</v>
      </c>
      <c r="K96" s="27"/>
      <c r="L96" s="27">
        <v>241</v>
      </c>
      <c r="M96" s="27"/>
      <c r="N96" s="86">
        <f t="shared" si="0"/>
        <v>753</v>
      </c>
    </row>
    <row r="97" spans="1:17" x14ac:dyDescent="0.25">
      <c r="A97" s="84">
        <v>10</v>
      </c>
      <c r="B97" s="63" t="s">
        <v>217</v>
      </c>
      <c r="C97" s="85">
        <v>1950</v>
      </c>
      <c r="D97" s="90">
        <v>227</v>
      </c>
      <c r="E97" s="90">
        <v>246</v>
      </c>
      <c r="F97" s="162"/>
      <c r="G97" s="88"/>
      <c r="H97" s="27">
        <v>247</v>
      </c>
      <c r="I97" s="88">
        <v>233</v>
      </c>
      <c r="J97" s="27"/>
      <c r="K97" s="27"/>
      <c r="L97" s="27"/>
      <c r="M97" s="27"/>
      <c r="N97" s="86">
        <f t="shared" si="0"/>
        <v>726</v>
      </c>
    </row>
    <row r="98" spans="1:17" x14ac:dyDescent="0.25">
      <c r="A98" s="461">
        <v>11</v>
      </c>
      <c r="B98" s="63" t="s">
        <v>354</v>
      </c>
      <c r="C98" s="85">
        <v>5237</v>
      </c>
      <c r="D98" s="27"/>
      <c r="E98" s="85"/>
      <c r="F98" s="88"/>
      <c r="G98" s="88">
        <v>242</v>
      </c>
      <c r="H98" s="27"/>
      <c r="I98" s="88">
        <v>236</v>
      </c>
      <c r="J98" s="27">
        <v>237</v>
      </c>
      <c r="K98" s="27"/>
      <c r="L98" s="27">
        <v>210</v>
      </c>
      <c r="M98" s="27"/>
      <c r="N98" s="86">
        <f t="shared" si="0"/>
        <v>715</v>
      </c>
      <c r="Q98" s="3"/>
    </row>
    <row r="99" spans="1:17" x14ac:dyDescent="0.25">
      <c r="A99" s="84">
        <v>12</v>
      </c>
      <c r="B99" s="63" t="s">
        <v>114</v>
      </c>
      <c r="C99" s="85">
        <v>5646</v>
      </c>
      <c r="D99" s="90">
        <v>225</v>
      </c>
      <c r="E99" s="90">
        <v>238</v>
      </c>
      <c r="F99" s="162">
        <v>237</v>
      </c>
      <c r="G99" s="88">
        <v>226</v>
      </c>
      <c r="H99" s="27"/>
      <c r="I99" s="88">
        <v>238</v>
      </c>
      <c r="J99" s="27"/>
      <c r="K99" s="27"/>
      <c r="L99" s="27"/>
      <c r="M99" s="27"/>
      <c r="N99" s="86">
        <f t="shared" si="0"/>
        <v>713</v>
      </c>
    </row>
    <row r="100" spans="1:17" x14ac:dyDescent="0.25">
      <c r="A100" s="461">
        <v>13</v>
      </c>
      <c r="B100" s="63" t="s">
        <v>323</v>
      </c>
      <c r="C100" s="85">
        <v>4044</v>
      </c>
      <c r="D100" s="90"/>
      <c r="E100" s="89"/>
      <c r="F100" s="162"/>
      <c r="G100" s="88"/>
      <c r="H100" s="27">
        <v>237</v>
      </c>
      <c r="I100" s="88">
        <v>229</v>
      </c>
      <c r="J100" s="27"/>
      <c r="K100" s="27"/>
      <c r="L100" s="27">
        <v>245</v>
      </c>
      <c r="M100" s="27"/>
      <c r="N100" s="86">
        <f t="shared" si="0"/>
        <v>711</v>
      </c>
    </row>
    <row r="101" spans="1:17" x14ac:dyDescent="0.25">
      <c r="A101" s="84">
        <v>14</v>
      </c>
      <c r="B101" s="63" t="s">
        <v>110</v>
      </c>
      <c r="C101" s="85">
        <v>5670</v>
      </c>
      <c r="D101" s="90">
        <v>235</v>
      </c>
      <c r="E101" s="90"/>
      <c r="F101" s="162">
        <v>229</v>
      </c>
      <c r="G101" s="88"/>
      <c r="H101" s="27"/>
      <c r="I101" s="88"/>
      <c r="J101" s="27"/>
      <c r="K101" s="27"/>
      <c r="L101" s="27">
        <v>242</v>
      </c>
      <c r="M101" s="27"/>
      <c r="N101" s="86">
        <f t="shared" si="0"/>
        <v>706</v>
      </c>
    </row>
    <row r="102" spans="1:17" x14ac:dyDescent="0.25">
      <c r="A102" s="461">
        <v>15</v>
      </c>
      <c r="B102" s="63" t="s">
        <v>246</v>
      </c>
      <c r="C102" s="85">
        <v>1670</v>
      </c>
      <c r="D102" s="27"/>
      <c r="E102" s="85"/>
      <c r="F102" s="88"/>
      <c r="G102" s="88">
        <v>229</v>
      </c>
      <c r="H102" s="27"/>
      <c r="I102" s="88"/>
      <c r="J102" s="27">
        <v>242</v>
      </c>
      <c r="K102" s="27"/>
      <c r="L102" s="27">
        <v>207</v>
      </c>
      <c r="M102" s="27"/>
      <c r="N102" s="86">
        <f t="shared" si="0"/>
        <v>678</v>
      </c>
    </row>
    <row r="103" spans="1:17" x14ac:dyDescent="0.25">
      <c r="A103" s="84">
        <v>16</v>
      </c>
      <c r="B103" s="63" t="s">
        <v>223</v>
      </c>
      <c r="C103" s="85">
        <v>1970</v>
      </c>
      <c r="D103" s="90"/>
      <c r="E103" s="89">
        <v>211</v>
      </c>
      <c r="F103" s="162"/>
      <c r="G103" s="88">
        <v>184</v>
      </c>
      <c r="H103" s="27"/>
      <c r="I103" s="87"/>
      <c r="J103" s="27"/>
      <c r="K103" s="27"/>
      <c r="L103" s="27">
        <v>208</v>
      </c>
      <c r="M103" s="27"/>
      <c r="N103" s="86">
        <f t="shared" si="0"/>
        <v>603</v>
      </c>
    </row>
    <row r="104" spans="1:17" x14ac:dyDescent="0.25">
      <c r="A104" s="461">
        <v>17</v>
      </c>
      <c r="B104" s="63" t="s">
        <v>295</v>
      </c>
      <c r="C104" s="85">
        <v>2028</v>
      </c>
      <c r="D104" s="90"/>
      <c r="E104" s="89"/>
      <c r="F104" s="162">
        <v>180</v>
      </c>
      <c r="G104" s="88"/>
      <c r="H104" s="27"/>
      <c r="I104" s="87"/>
      <c r="J104" s="27">
        <v>201</v>
      </c>
      <c r="K104" s="27"/>
      <c r="L104" s="27">
        <v>208</v>
      </c>
      <c r="M104" s="27"/>
      <c r="N104" s="86">
        <f t="shared" si="0"/>
        <v>589</v>
      </c>
    </row>
    <row r="105" spans="1:17" x14ac:dyDescent="0.25">
      <c r="A105" s="84">
        <v>18</v>
      </c>
      <c r="B105" s="63" t="s">
        <v>168</v>
      </c>
      <c r="C105" s="85">
        <v>1754</v>
      </c>
      <c r="D105" s="27"/>
      <c r="E105" s="85"/>
      <c r="F105" s="88"/>
      <c r="G105" s="88"/>
      <c r="H105" s="27">
        <v>193</v>
      </c>
      <c r="I105" s="88"/>
      <c r="J105" s="27">
        <v>187</v>
      </c>
      <c r="K105" s="27"/>
      <c r="L105" s="27">
        <v>200</v>
      </c>
      <c r="M105" s="27"/>
      <c r="N105" s="86">
        <f t="shared" si="0"/>
        <v>580</v>
      </c>
    </row>
    <row r="106" spans="1:17" x14ac:dyDescent="0.25">
      <c r="A106" s="461">
        <v>19</v>
      </c>
      <c r="B106" s="63" t="s">
        <v>124</v>
      </c>
      <c r="C106" s="85">
        <v>3280</v>
      </c>
      <c r="D106" s="90">
        <v>151</v>
      </c>
      <c r="E106" s="89"/>
      <c r="F106" s="162">
        <v>174</v>
      </c>
      <c r="G106" s="88"/>
      <c r="H106" s="27"/>
      <c r="I106" s="87"/>
      <c r="J106" s="27">
        <v>236</v>
      </c>
      <c r="K106" s="27"/>
      <c r="L106" s="27"/>
      <c r="M106" s="27"/>
      <c r="N106" s="86">
        <f t="shared" si="0"/>
        <v>561</v>
      </c>
    </row>
    <row r="107" spans="1:17" x14ac:dyDescent="0.25">
      <c r="A107" s="84">
        <v>20</v>
      </c>
      <c r="B107" s="63" t="s">
        <v>294</v>
      </c>
      <c r="C107" s="85">
        <v>1837</v>
      </c>
      <c r="D107" s="90"/>
      <c r="E107" s="89"/>
      <c r="F107" s="162">
        <v>191</v>
      </c>
      <c r="G107" s="88"/>
      <c r="H107" s="27"/>
      <c r="I107" s="88">
        <v>195</v>
      </c>
      <c r="J107" s="27"/>
      <c r="K107" s="27"/>
      <c r="L107" s="27">
        <v>164</v>
      </c>
      <c r="M107" s="27"/>
      <c r="N107" s="86">
        <f t="shared" si="0"/>
        <v>550</v>
      </c>
    </row>
    <row r="108" spans="1:17" x14ac:dyDescent="0.25">
      <c r="A108" s="461">
        <v>21</v>
      </c>
      <c r="B108" s="63" t="s">
        <v>123</v>
      </c>
      <c r="C108" s="85">
        <v>5118</v>
      </c>
      <c r="D108" s="90">
        <v>154</v>
      </c>
      <c r="E108" s="89"/>
      <c r="F108" s="162">
        <v>193</v>
      </c>
      <c r="G108" s="88">
        <v>179</v>
      </c>
      <c r="H108" s="27">
        <v>154</v>
      </c>
      <c r="I108" s="88"/>
      <c r="J108" s="27"/>
      <c r="K108" s="27"/>
      <c r="L108" s="27"/>
      <c r="M108" s="27"/>
      <c r="N108" s="86">
        <f t="shared" si="0"/>
        <v>526</v>
      </c>
    </row>
    <row r="109" spans="1:17" x14ac:dyDescent="0.25">
      <c r="A109" s="84">
        <v>22</v>
      </c>
      <c r="B109" s="63" t="s">
        <v>126</v>
      </c>
      <c r="C109" s="85">
        <v>5333</v>
      </c>
      <c r="D109" s="90">
        <v>134</v>
      </c>
      <c r="E109" s="89"/>
      <c r="F109" s="162">
        <v>124</v>
      </c>
      <c r="G109" s="88"/>
      <c r="H109" s="27"/>
      <c r="I109" s="87"/>
      <c r="J109" s="27"/>
      <c r="K109" s="27"/>
      <c r="L109" s="27">
        <v>134</v>
      </c>
      <c r="M109" s="27"/>
      <c r="N109" s="86">
        <f t="shared" si="0"/>
        <v>392</v>
      </c>
    </row>
    <row r="110" spans="1:17" x14ac:dyDescent="0.25">
      <c r="A110" s="461">
        <v>23</v>
      </c>
      <c r="B110" s="2" t="s">
        <v>473</v>
      </c>
      <c r="C110" s="460">
        <v>6784</v>
      </c>
      <c r="D110" s="21"/>
      <c r="E110" s="20"/>
      <c r="F110" s="46"/>
      <c r="G110" s="46"/>
      <c r="H110" s="20"/>
      <c r="I110" s="46">
        <v>86</v>
      </c>
      <c r="J110" s="21"/>
      <c r="K110" s="21"/>
      <c r="L110" s="21">
        <v>89</v>
      </c>
      <c r="M110" s="21">
        <v>43</v>
      </c>
      <c r="N110" s="86">
        <f t="shared" si="0"/>
        <v>218</v>
      </c>
    </row>
    <row r="111" spans="1:17" x14ac:dyDescent="0.25">
      <c r="A111" s="84">
        <v>24</v>
      </c>
      <c r="B111" s="63" t="s">
        <v>100</v>
      </c>
      <c r="C111" s="85">
        <v>4773</v>
      </c>
      <c r="D111" s="90">
        <v>260</v>
      </c>
      <c r="E111" s="90"/>
      <c r="F111" s="162"/>
      <c r="G111" s="88"/>
      <c r="H111" s="27"/>
      <c r="I111" s="88">
        <v>228</v>
      </c>
      <c r="J111" s="27"/>
      <c r="K111" s="27"/>
      <c r="L111" s="27"/>
      <c r="M111" s="27"/>
      <c r="N111" s="86" t="e">
        <f t="shared" si="0"/>
        <v>#NUM!</v>
      </c>
    </row>
    <row r="112" spans="1:17" x14ac:dyDescent="0.25">
      <c r="A112" s="461">
        <v>25</v>
      </c>
      <c r="B112" s="63" t="s">
        <v>218</v>
      </c>
      <c r="C112" s="85">
        <v>4291</v>
      </c>
      <c r="D112" s="90">
        <v>255</v>
      </c>
      <c r="E112" s="90">
        <v>243</v>
      </c>
      <c r="F112" s="162"/>
      <c r="G112" s="88"/>
      <c r="H112" s="27"/>
      <c r="I112" s="88"/>
      <c r="J112" s="27"/>
      <c r="K112" s="27"/>
      <c r="L112" s="27"/>
      <c r="M112" s="27"/>
      <c r="N112" s="86" t="e">
        <f t="shared" si="0"/>
        <v>#NUM!</v>
      </c>
    </row>
    <row r="113" spans="1:14" x14ac:dyDescent="0.25">
      <c r="A113" s="84">
        <v>26</v>
      </c>
      <c r="B113" s="63" t="s">
        <v>105</v>
      </c>
      <c r="C113" s="85">
        <v>5051</v>
      </c>
      <c r="D113" s="90">
        <v>252</v>
      </c>
      <c r="E113" s="90"/>
      <c r="F113" s="162"/>
      <c r="G113" s="88"/>
      <c r="H113" s="27"/>
      <c r="I113" s="88"/>
      <c r="J113" s="27"/>
      <c r="K113" s="27"/>
      <c r="L113" s="27">
        <v>248</v>
      </c>
      <c r="M113" s="27"/>
      <c r="N113" s="86" t="e">
        <f t="shared" si="0"/>
        <v>#NUM!</v>
      </c>
    </row>
    <row r="114" spans="1:14" x14ac:dyDescent="0.25">
      <c r="A114" s="461">
        <v>27</v>
      </c>
      <c r="B114" s="63" t="s">
        <v>106</v>
      </c>
      <c r="C114" s="85">
        <v>1701</v>
      </c>
      <c r="D114" s="90">
        <v>252</v>
      </c>
      <c r="E114" s="90"/>
      <c r="F114" s="162">
        <v>274</v>
      </c>
      <c r="G114" s="88"/>
      <c r="H114" s="27"/>
      <c r="I114" s="88"/>
      <c r="J114" s="27"/>
      <c r="K114" s="27"/>
      <c r="L114" s="27"/>
      <c r="M114" s="27"/>
      <c r="N114" s="86" t="e">
        <f t="shared" si="0"/>
        <v>#NUM!</v>
      </c>
    </row>
    <row r="115" spans="1:14" x14ac:dyDescent="0.25">
      <c r="A115" s="84">
        <v>28</v>
      </c>
      <c r="B115" s="63" t="s">
        <v>108</v>
      </c>
      <c r="C115" s="85">
        <v>1872</v>
      </c>
      <c r="D115" s="90">
        <v>243</v>
      </c>
      <c r="E115" s="90"/>
      <c r="F115" s="162"/>
      <c r="G115" s="88"/>
      <c r="H115" s="27"/>
      <c r="I115" s="88"/>
      <c r="J115" s="27"/>
      <c r="K115" s="27"/>
      <c r="L115" s="27"/>
      <c r="M115" s="27"/>
      <c r="N115" s="86" t="e">
        <f t="shared" si="0"/>
        <v>#NUM!</v>
      </c>
    </row>
    <row r="116" spans="1:14" x14ac:dyDescent="0.25">
      <c r="A116" s="461">
        <v>29</v>
      </c>
      <c r="B116" s="63" t="s">
        <v>109</v>
      </c>
      <c r="C116" s="85">
        <v>3189</v>
      </c>
      <c r="D116" s="90">
        <v>239</v>
      </c>
      <c r="E116" s="90"/>
      <c r="F116" s="162"/>
      <c r="G116" s="88"/>
      <c r="H116" s="27"/>
      <c r="I116" s="88"/>
      <c r="J116" s="27"/>
      <c r="K116" s="27"/>
      <c r="L116" s="27"/>
      <c r="M116" s="27"/>
      <c r="N116" s="86" t="e">
        <f t="shared" si="0"/>
        <v>#NUM!</v>
      </c>
    </row>
    <row r="117" spans="1:14" x14ac:dyDescent="0.25">
      <c r="A117" s="84">
        <v>30</v>
      </c>
      <c r="B117" s="63" t="s">
        <v>112</v>
      </c>
      <c r="C117" s="85">
        <v>2146</v>
      </c>
      <c r="D117" s="90">
        <v>234</v>
      </c>
      <c r="E117" s="90"/>
      <c r="F117" s="162"/>
      <c r="G117" s="88"/>
      <c r="H117" s="27"/>
      <c r="I117" s="88"/>
      <c r="J117" s="27"/>
      <c r="K117" s="27"/>
      <c r="L117" s="27"/>
      <c r="M117" s="27"/>
      <c r="N117" s="86" t="e">
        <f t="shared" si="0"/>
        <v>#NUM!</v>
      </c>
    </row>
    <row r="118" spans="1:14" x14ac:dyDescent="0.25">
      <c r="A118" s="461">
        <v>31</v>
      </c>
      <c r="B118" s="63" t="s">
        <v>113</v>
      </c>
      <c r="C118" s="85">
        <v>4738</v>
      </c>
      <c r="D118" s="90">
        <v>230</v>
      </c>
      <c r="E118" s="90"/>
      <c r="F118" s="162"/>
      <c r="G118" s="88"/>
      <c r="H118" s="27"/>
      <c r="I118" s="88"/>
      <c r="J118" s="27">
        <v>220</v>
      </c>
      <c r="K118" s="27"/>
      <c r="L118" s="27"/>
      <c r="M118" s="27"/>
      <c r="N118" s="86" t="e">
        <f t="shared" si="0"/>
        <v>#NUM!</v>
      </c>
    </row>
    <row r="119" spans="1:14" x14ac:dyDescent="0.25">
      <c r="A119" s="84">
        <v>32</v>
      </c>
      <c r="B119" s="63" t="s">
        <v>27</v>
      </c>
      <c r="C119" s="85">
        <v>1920</v>
      </c>
      <c r="D119" s="90">
        <v>208</v>
      </c>
      <c r="E119" s="89"/>
      <c r="F119" s="162"/>
      <c r="G119" s="88"/>
      <c r="H119" s="27"/>
      <c r="I119" s="88"/>
      <c r="J119" s="27"/>
      <c r="K119" s="27"/>
      <c r="L119" s="27"/>
      <c r="M119" s="27"/>
      <c r="N119" s="86" t="e">
        <f t="shared" si="0"/>
        <v>#NUM!</v>
      </c>
    </row>
    <row r="120" spans="1:14" x14ac:dyDescent="0.25">
      <c r="A120" s="461">
        <v>33</v>
      </c>
      <c r="B120" s="63" t="s">
        <v>116</v>
      </c>
      <c r="C120" s="85">
        <v>1963</v>
      </c>
      <c r="D120" s="90">
        <v>192</v>
      </c>
      <c r="E120" s="89"/>
      <c r="F120" s="162"/>
      <c r="G120" s="88"/>
      <c r="H120" s="27"/>
      <c r="I120" s="87"/>
      <c r="J120" s="27"/>
      <c r="K120" s="27">
        <v>205</v>
      </c>
      <c r="L120" s="27"/>
      <c r="M120" s="27"/>
      <c r="N120" s="86" t="e">
        <f t="shared" ref="N120:N151" si="1">(LARGE(D120:M120,1)+LARGE(D120:M120,2)+LARGE(D120:M120,3))</f>
        <v>#NUM!</v>
      </c>
    </row>
    <row r="121" spans="1:14" x14ac:dyDescent="0.25">
      <c r="A121" s="84">
        <v>34</v>
      </c>
      <c r="B121" s="63" t="s">
        <v>118</v>
      </c>
      <c r="C121" s="85">
        <v>1819</v>
      </c>
      <c r="D121" s="90">
        <v>181</v>
      </c>
      <c r="E121" s="89"/>
      <c r="F121" s="162"/>
      <c r="G121" s="88"/>
      <c r="H121" s="27"/>
      <c r="I121" s="87"/>
      <c r="J121" s="27"/>
      <c r="K121" s="27"/>
      <c r="L121" s="27"/>
      <c r="M121" s="27"/>
      <c r="N121" s="86" t="e">
        <f t="shared" si="1"/>
        <v>#NUM!</v>
      </c>
    </row>
    <row r="122" spans="1:14" x14ac:dyDescent="0.25">
      <c r="A122" s="461">
        <v>35</v>
      </c>
      <c r="B122" s="63" t="s">
        <v>119</v>
      </c>
      <c r="C122" s="85">
        <v>1652</v>
      </c>
      <c r="D122" s="90">
        <v>179</v>
      </c>
      <c r="E122" s="89"/>
      <c r="F122" s="162"/>
      <c r="G122" s="88"/>
      <c r="H122" s="27"/>
      <c r="I122" s="87"/>
      <c r="J122" s="27"/>
      <c r="K122" s="27"/>
      <c r="L122" s="27"/>
      <c r="M122" s="27"/>
      <c r="N122" s="86" t="e">
        <f t="shared" si="1"/>
        <v>#NUM!</v>
      </c>
    </row>
    <row r="123" spans="1:14" x14ac:dyDescent="0.25">
      <c r="A123" s="84">
        <v>36</v>
      </c>
      <c r="B123" s="63" t="s">
        <v>120</v>
      </c>
      <c r="C123" s="85">
        <v>4980</v>
      </c>
      <c r="D123" s="90">
        <v>173</v>
      </c>
      <c r="E123" s="89"/>
      <c r="F123" s="162"/>
      <c r="G123" s="88"/>
      <c r="H123" s="27"/>
      <c r="I123" s="87"/>
      <c r="J123" s="27"/>
      <c r="K123" s="27"/>
      <c r="L123" s="27"/>
      <c r="M123" s="27"/>
      <c r="N123" s="86" t="e">
        <f t="shared" si="1"/>
        <v>#NUM!</v>
      </c>
    </row>
    <row r="124" spans="1:14" x14ac:dyDescent="0.25">
      <c r="A124" s="461">
        <v>37</v>
      </c>
      <c r="B124" s="63" t="s">
        <v>121</v>
      </c>
      <c r="C124" s="85">
        <v>5258</v>
      </c>
      <c r="D124" s="90">
        <v>172</v>
      </c>
      <c r="E124" s="89"/>
      <c r="F124" s="162"/>
      <c r="G124" s="88"/>
      <c r="H124" s="27"/>
      <c r="I124" s="87"/>
      <c r="J124" s="27"/>
      <c r="K124" s="27"/>
      <c r="L124" s="27"/>
      <c r="M124" s="27"/>
      <c r="N124" s="86" t="e">
        <f t="shared" si="1"/>
        <v>#NUM!</v>
      </c>
    </row>
    <row r="125" spans="1:14" x14ac:dyDescent="0.25">
      <c r="A125" s="84">
        <v>38</v>
      </c>
      <c r="B125" s="63" t="s">
        <v>122</v>
      </c>
      <c r="C125" s="85">
        <v>4981</v>
      </c>
      <c r="D125" s="90">
        <v>171</v>
      </c>
      <c r="E125" s="89"/>
      <c r="F125" s="162"/>
      <c r="G125" s="88"/>
      <c r="H125" s="27"/>
      <c r="I125" s="87"/>
      <c r="J125" s="27"/>
      <c r="K125" s="27"/>
      <c r="L125" s="27"/>
      <c r="M125" s="27"/>
      <c r="N125" s="86" t="e">
        <f t="shared" si="1"/>
        <v>#NUM!</v>
      </c>
    </row>
    <row r="126" spans="1:14" x14ac:dyDescent="0.25">
      <c r="A126" s="461">
        <v>39</v>
      </c>
      <c r="B126" s="63" t="s">
        <v>183</v>
      </c>
      <c r="C126" s="85">
        <v>1773</v>
      </c>
      <c r="D126" s="90">
        <v>159</v>
      </c>
      <c r="E126" s="89"/>
      <c r="F126" s="162">
        <v>190</v>
      </c>
      <c r="G126" s="88"/>
      <c r="H126" s="27"/>
      <c r="I126" s="87"/>
      <c r="J126" s="27"/>
      <c r="K126" s="27"/>
      <c r="L126" s="27"/>
      <c r="M126" s="27"/>
      <c r="N126" s="86" t="e">
        <f t="shared" si="1"/>
        <v>#NUM!</v>
      </c>
    </row>
    <row r="127" spans="1:14" x14ac:dyDescent="0.25">
      <c r="A127" s="84">
        <v>40</v>
      </c>
      <c r="B127" s="63" t="s">
        <v>125</v>
      </c>
      <c r="C127" s="85">
        <v>4703</v>
      </c>
      <c r="D127" s="90">
        <v>150</v>
      </c>
      <c r="E127" s="89"/>
      <c r="F127" s="162"/>
      <c r="G127" s="88"/>
      <c r="H127" s="27"/>
      <c r="I127" s="87"/>
      <c r="J127" s="27"/>
      <c r="K127" s="27"/>
      <c r="L127" s="27"/>
      <c r="M127" s="27"/>
      <c r="N127" s="86" t="e">
        <f t="shared" si="1"/>
        <v>#NUM!</v>
      </c>
    </row>
    <row r="128" spans="1:14" x14ac:dyDescent="0.25">
      <c r="A128" s="461">
        <v>41</v>
      </c>
      <c r="B128" s="63" t="s">
        <v>184</v>
      </c>
      <c r="C128" s="85">
        <v>1763</v>
      </c>
      <c r="D128" s="90">
        <v>133</v>
      </c>
      <c r="E128" s="89"/>
      <c r="F128" s="162"/>
      <c r="G128" s="88"/>
      <c r="H128" s="27"/>
      <c r="I128" s="87"/>
      <c r="J128" s="27"/>
      <c r="K128" s="27"/>
      <c r="L128" s="27">
        <v>87</v>
      </c>
      <c r="M128" s="27"/>
      <c r="N128" s="86" t="e">
        <f t="shared" si="1"/>
        <v>#NUM!</v>
      </c>
    </row>
    <row r="129" spans="1:14" x14ac:dyDescent="0.25">
      <c r="A129" s="84">
        <v>42</v>
      </c>
      <c r="B129" s="63" t="s">
        <v>127</v>
      </c>
      <c r="C129" s="85">
        <v>3181</v>
      </c>
      <c r="D129" s="90">
        <v>93</v>
      </c>
      <c r="E129" s="89"/>
      <c r="F129" s="162"/>
      <c r="G129" s="88"/>
      <c r="H129" s="27"/>
      <c r="I129" s="87"/>
      <c r="J129" s="27"/>
      <c r="K129" s="27"/>
      <c r="L129" s="27"/>
      <c r="M129" s="27"/>
      <c r="N129" s="86" t="e">
        <f t="shared" si="1"/>
        <v>#NUM!</v>
      </c>
    </row>
    <row r="130" spans="1:14" x14ac:dyDescent="0.25">
      <c r="A130" s="461">
        <v>43</v>
      </c>
      <c r="B130" s="63" t="s">
        <v>128</v>
      </c>
      <c r="C130" s="85">
        <v>1992</v>
      </c>
      <c r="D130" s="90">
        <v>31</v>
      </c>
      <c r="E130" s="89">
        <v>33</v>
      </c>
      <c r="F130" s="162"/>
      <c r="G130" s="88"/>
      <c r="H130" s="27"/>
      <c r="I130" s="87"/>
      <c r="J130" s="27"/>
      <c r="K130" s="27"/>
      <c r="L130" s="27"/>
      <c r="M130" s="27"/>
      <c r="N130" s="86" t="e">
        <f t="shared" si="1"/>
        <v>#NUM!</v>
      </c>
    </row>
    <row r="131" spans="1:14" x14ac:dyDescent="0.25">
      <c r="A131" s="84">
        <v>44</v>
      </c>
      <c r="B131" s="63" t="s">
        <v>219</v>
      </c>
      <c r="C131" s="85">
        <v>4488</v>
      </c>
      <c r="D131" s="90"/>
      <c r="E131" s="89">
        <v>239</v>
      </c>
      <c r="F131" s="162"/>
      <c r="G131" s="88"/>
      <c r="H131" s="27"/>
      <c r="I131" s="87"/>
      <c r="J131" s="27"/>
      <c r="K131" s="27"/>
      <c r="L131" s="27"/>
      <c r="M131" s="27"/>
      <c r="N131" s="86" t="e">
        <f t="shared" si="1"/>
        <v>#NUM!</v>
      </c>
    </row>
    <row r="132" spans="1:14" x14ac:dyDescent="0.25">
      <c r="A132" s="461">
        <v>45</v>
      </c>
      <c r="B132" s="63" t="s">
        <v>220</v>
      </c>
      <c r="C132" s="85">
        <v>3461</v>
      </c>
      <c r="D132" s="90"/>
      <c r="E132" s="89">
        <v>232</v>
      </c>
      <c r="F132" s="162">
        <v>223</v>
      </c>
      <c r="G132" s="88"/>
      <c r="H132" s="27"/>
      <c r="I132" s="87"/>
      <c r="J132" s="27"/>
      <c r="K132" s="27"/>
      <c r="L132" s="27"/>
      <c r="M132" s="27"/>
      <c r="N132" s="86" t="e">
        <f t="shared" si="1"/>
        <v>#NUM!</v>
      </c>
    </row>
    <row r="133" spans="1:14" x14ac:dyDescent="0.25">
      <c r="A133" s="84">
        <v>46</v>
      </c>
      <c r="B133" s="63" t="s">
        <v>221</v>
      </c>
      <c r="C133" s="85">
        <v>2476</v>
      </c>
      <c r="D133" s="90"/>
      <c r="E133" s="89">
        <v>224</v>
      </c>
      <c r="F133" s="162"/>
      <c r="G133" s="88"/>
      <c r="H133" s="27"/>
      <c r="I133" s="87"/>
      <c r="J133" s="27"/>
      <c r="K133" s="27"/>
      <c r="L133" s="27"/>
      <c r="M133" s="27"/>
      <c r="N133" s="86" t="e">
        <f t="shared" si="1"/>
        <v>#NUM!</v>
      </c>
    </row>
    <row r="134" spans="1:14" x14ac:dyDescent="0.25">
      <c r="A134" s="461">
        <v>47</v>
      </c>
      <c r="B134" s="63" t="s">
        <v>172</v>
      </c>
      <c r="C134" s="85">
        <v>3855</v>
      </c>
      <c r="D134" s="90"/>
      <c r="E134" s="89">
        <v>220</v>
      </c>
      <c r="F134" s="162"/>
      <c r="G134" s="88"/>
      <c r="H134" s="27"/>
      <c r="I134" s="87"/>
      <c r="J134" s="27"/>
      <c r="K134" s="27"/>
      <c r="L134" s="27"/>
      <c r="M134" s="27"/>
      <c r="N134" s="86" t="e">
        <f t="shared" si="1"/>
        <v>#NUM!</v>
      </c>
    </row>
    <row r="135" spans="1:14" x14ac:dyDescent="0.25">
      <c r="A135" s="84">
        <v>48</v>
      </c>
      <c r="B135" s="63" t="s">
        <v>222</v>
      </c>
      <c r="C135" s="85">
        <v>2499</v>
      </c>
      <c r="D135" s="90"/>
      <c r="E135" s="89">
        <v>215</v>
      </c>
      <c r="F135" s="162"/>
      <c r="G135" s="88"/>
      <c r="H135" s="27"/>
      <c r="I135" s="87"/>
      <c r="J135" s="27"/>
      <c r="K135" s="27"/>
      <c r="L135" s="27"/>
      <c r="M135" s="27"/>
      <c r="N135" s="86" t="e">
        <f t="shared" si="1"/>
        <v>#NUM!</v>
      </c>
    </row>
    <row r="136" spans="1:14" x14ac:dyDescent="0.25">
      <c r="A136" s="461">
        <v>49</v>
      </c>
      <c r="B136" s="63" t="s">
        <v>224</v>
      </c>
      <c r="C136" s="85">
        <v>2557</v>
      </c>
      <c r="D136" s="90"/>
      <c r="E136" s="89">
        <v>210</v>
      </c>
      <c r="F136" s="162"/>
      <c r="G136" s="88"/>
      <c r="H136" s="27"/>
      <c r="I136" s="87"/>
      <c r="J136" s="27"/>
      <c r="K136" s="27"/>
      <c r="L136" s="27"/>
      <c r="M136" s="27"/>
      <c r="N136" s="86" t="e">
        <f t="shared" si="1"/>
        <v>#NUM!</v>
      </c>
    </row>
    <row r="137" spans="1:14" x14ac:dyDescent="0.25">
      <c r="A137" s="84">
        <v>50</v>
      </c>
      <c r="B137" s="63" t="s">
        <v>225</v>
      </c>
      <c r="C137" s="85">
        <v>1691</v>
      </c>
      <c r="D137" s="90"/>
      <c r="E137" s="89">
        <v>202</v>
      </c>
      <c r="F137" s="162"/>
      <c r="G137" s="88"/>
      <c r="H137" s="27"/>
      <c r="I137" s="87"/>
      <c r="J137" s="27"/>
      <c r="K137" s="27"/>
      <c r="L137" s="27"/>
      <c r="M137" s="27"/>
      <c r="N137" s="86" t="e">
        <f t="shared" si="1"/>
        <v>#NUM!</v>
      </c>
    </row>
    <row r="138" spans="1:14" x14ac:dyDescent="0.25">
      <c r="A138" s="461">
        <v>51</v>
      </c>
      <c r="B138" s="63" t="s">
        <v>226</v>
      </c>
      <c r="C138" s="85">
        <v>3701</v>
      </c>
      <c r="D138" s="90"/>
      <c r="E138" s="89">
        <v>194</v>
      </c>
      <c r="F138" s="162"/>
      <c r="G138" s="88"/>
      <c r="H138" s="27"/>
      <c r="I138" s="87"/>
      <c r="J138" s="27"/>
      <c r="K138" s="27"/>
      <c r="L138" s="27">
        <v>186</v>
      </c>
      <c r="M138" s="27"/>
      <c r="N138" s="86" t="e">
        <f t="shared" si="1"/>
        <v>#NUM!</v>
      </c>
    </row>
    <row r="139" spans="1:14" x14ac:dyDescent="0.25">
      <c r="A139" s="84">
        <v>52</v>
      </c>
      <c r="B139" s="63" t="s">
        <v>227</v>
      </c>
      <c r="C139" s="85">
        <v>2045</v>
      </c>
      <c r="D139" s="90"/>
      <c r="E139" s="89">
        <v>193</v>
      </c>
      <c r="F139" s="162"/>
      <c r="G139" s="88"/>
      <c r="H139" s="27"/>
      <c r="I139" s="87"/>
      <c r="J139" s="27"/>
      <c r="K139" s="27"/>
      <c r="L139" s="27">
        <v>189</v>
      </c>
      <c r="M139" s="27"/>
      <c r="N139" s="86" t="e">
        <f t="shared" si="1"/>
        <v>#NUM!</v>
      </c>
    </row>
    <row r="140" spans="1:14" x14ac:dyDescent="0.25">
      <c r="A140" s="461">
        <v>53</v>
      </c>
      <c r="B140" s="63" t="s">
        <v>228</v>
      </c>
      <c r="C140" s="85">
        <v>1881</v>
      </c>
      <c r="D140" s="90"/>
      <c r="E140" s="89">
        <v>168</v>
      </c>
      <c r="F140" s="162"/>
      <c r="G140" s="88"/>
      <c r="H140" s="27"/>
      <c r="I140" s="87"/>
      <c r="J140" s="27"/>
      <c r="K140" s="27"/>
      <c r="L140" s="27">
        <v>175</v>
      </c>
      <c r="M140" s="27"/>
      <c r="N140" s="86" t="e">
        <f t="shared" si="1"/>
        <v>#NUM!</v>
      </c>
    </row>
    <row r="141" spans="1:14" x14ac:dyDescent="0.25">
      <c r="A141" s="84">
        <v>54</v>
      </c>
      <c r="B141" s="63" t="s">
        <v>293</v>
      </c>
      <c r="C141" s="85">
        <v>4137</v>
      </c>
      <c r="D141" s="90"/>
      <c r="E141" s="89"/>
      <c r="F141" s="162">
        <v>242</v>
      </c>
      <c r="G141" s="88"/>
      <c r="H141" s="27"/>
      <c r="I141" s="87"/>
      <c r="J141" s="27"/>
      <c r="K141" s="27"/>
      <c r="L141" s="27">
        <v>245</v>
      </c>
      <c r="M141" s="27"/>
      <c r="N141" s="86" t="e">
        <f t="shared" si="1"/>
        <v>#NUM!</v>
      </c>
    </row>
    <row r="142" spans="1:14" x14ac:dyDescent="0.25">
      <c r="A142" s="461">
        <v>55</v>
      </c>
      <c r="B142" s="63" t="s">
        <v>252</v>
      </c>
      <c r="C142" s="85">
        <v>2415</v>
      </c>
      <c r="D142" s="90"/>
      <c r="E142" s="89"/>
      <c r="F142" s="162">
        <v>184</v>
      </c>
      <c r="G142" s="88"/>
      <c r="H142" s="27"/>
      <c r="I142" s="87"/>
      <c r="J142" s="27"/>
      <c r="K142" s="27"/>
      <c r="L142" s="27"/>
      <c r="M142" s="27"/>
      <c r="N142" s="86" t="e">
        <f t="shared" si="1"/>
        <v>#NUM!</v>
      </c>
    </row>
    <row r="143" spans="1:14" x14ac:dyDescent="0.25">
      <c r="A143" s="84">
        <v>56</v>
      </c>
      <c r="B143" s="63" t="s">
        <v>85</v>
      </c>
      <c r="C143" s="85">
        <v>1757</v>
      </c>
      <c r="D143" s="90"/>
      <c r="E143" s="89"/>
      <c r="F143" s="162">
        <v>176</v>
      </c>
      <c r="G143" s="88"/>
      <c r="H143" s="27"/>
      <c r="I143" s="87"/>
      <c r="J143" s="27">
        <v>207</v>
      </c>
      <c r="K143" s="27"/>
      <c r="L143" s="27"/>
      <c r="M143" s="27"/>
      <c r="N143" s="86" t="e">
        <f t="shared" si="1"/>
        <v>#NUM!</v>
      </c>
    </row>
    <row r="144" spans="1:14" x14ac:dyDescent="0.25">
      <c r="A144" s="461">
        <v>57</v>
      </c>
      <c r="B144" s="63" t="s">
        <v>296</v>
      </c>
      <c r="C144" s="85">
        <v>3967</v>
      </c>
      <c r="D144" s="90"/>
      <c r="E144" s="89"/>
      <c r="F144" s="162">
        <v>172</v>
      </c>
      <c r="G144" s="88"/>
      <c r="H144" s="27"/>
      <c r="I144" s="87"/>
      <c r="J144" s="27"/>
      <c r="K144" s="27"/>
      <c r="L144" s="27"/>
      <c r="M144" s="27"/>
      <c r="N144" s="86" t="e">
        <f t="shared" si="1"/>
        <v>#NUM!</v>
      </c>
    </row>
    <row r="145" spans="1:14" x14ac:dyDescent="0.25">
      <c r="A145" s="84">
        <v>58</v>
      </c>
      <c r="B145" s="63" t="s">
        <v>131</v>
      </c>
      <c r="C145" s="85">
        <v>2514</v>
      </c>
      <c r="D145" s="27"/>
      <c r="E145" s="85"/>
      <c r="F145" s="88"/>
      <c r="G145" s="88"/>
      <c r="H145" s="27">
        <v>229</v>
      </c>
      <c r="I145" s="88"/>
      <c r="J145" s="27"/>
      <c r="K145" s="27"/>
      <c r="L145" s="27"/>
      <c r="M145" s="27"/>
      <c r="N145" s="86" t="e">
        <f t="shared" si="1"/>
        <v>#NUM!</v>
      </c>
    </row>
    <row r="146" spans="1:14" x14ac:dyDescent="0.25">
      <c r="A146" s="461">
        <v>59</v>
      </c>
      <c r="B146" s="63" t="s">
        <v>497</v>
      </c>
      <c r="C146" s="85">
        <v>1759</v>
      </c>
      <c r="D146" s="27"/>
      <c r="E146" s="85"/>
      <c r="F146" s="88"/>
      <c r="G146" s="88"/>
      <c r="H146" s="27">
        <v>196</v>
      </c>
      <c r="I146" s="88"/>
      <c r="J146" s="27"/>
      <c r="K146" s="27"/>
      <c r="L146" s="27">
        <v>175</v>
      </c>
      <c r="M146" s="27"/>
      <c r="N146" s="86" t="e">
        <f t="shared" si="1"/>
        <v>#NUM!</v>
      </c>
    </row>
    <row r="147" spans="1:14" x14ac:dyDescent="0.25">
      <c r="A147" s="84">
        <v>60</v>
      </c>
      <c r="B147" s="63" t="s">
        <v>520</v>
      </c>
      <c r="C147" s="85">
        <v>1669</v>
      </c>
      <c r="D147" s="27"/>
      <c r="E147" s="85"/>
      <c r="F147" s="88"/>
      <c r="G147" s="88">
        <v>241</v>
      </c>
      <c r="H147" s="27"/>
      <c r="I147" s="88"/>
      <c r="J147" s="27"/>
      <c r="K147" s="27"/>
      <c r="L147" s="27">
        <v>262</v>
      </c>
      <c r="M147" s="27"/>
      <c r="N147" s="86" t="e">
        <f t="shared" si="1"/>
        <v>#NUM!</v>
      </c>
    </row>
    <row r="148" spans="1:14" x14ac:dyDescent="0.25">
      <c r="A148" s="461">
        <v>61</v>
      </c>
      <c r="B148" s="63" t="s">
        <v>484</v>
      </c>
      <c r="C148" s="85">
        <v>2239</v>
      </c>
      <c r="D148" s="27"/>
      <c r="E148" s="85"/>
      <c r="F148" s="88"/>
      <c r="G148" s="88">
        <v>154</v>
      </c>
      <c r="H148" s="27"/>
      <c r="I148" s="88"/>
      <c r="J148" s="27"/>
      <c r="K148" s="27"/>
      <c r="L148" s="27"/>
      <c r="M148" s="27"/>
      <c r="N148" s="86" t="e">
        <f t="shared" si="1"/>
        <v>#NUM!</v>
      </c>
    </row>
    <row r="149" spans="1:14" x14ac:dyDescent="0.25">
      <c r="A149" s="84">
        <v>62</v>
      </c>
      <c r="B149" s="63" t="s">
        <v>521</v>
      </c>
      <c r="C149" s="85">
        <v>1851</v>
      </c>
      <c r="D149" s="27"/>
      <c r="E149" s="85"/>
      <c r="F149" s="88"/>
      <c r="G149" s="88"/>
      <c r="H149" s="27"/>
      <c r="I149" s="88">
        <v>235</v>
      </c>
      <c r="J149" s="27"/>
      <c r="K149" s="27"/>
      <c r="L149" s="27"/>
      <c r="M149" s="27"/>
      <c r="N149" s="86" t="e">
        <f t="shared" si="1"/>
        <v>#NUM!</v>
      </c>
    </row>
    <row r="150" spans="1:14" x14ac:dyDescent="0.25">
      <c r="A150" s="461">
        <v>63</v>
      </c>
      <c r="B150" s="63" t="s">
        <v>581</v>
      </c>
      <c r="C150" s="85">
        <v>6123</v>
      </c>
      <c r="D150" s="27"/>
      <c r="E150" s="85"/>
      <c r="F150" s="88"/>
      <c r="G150" s="88"/>
      <c r="H150" s="27"/>
      <c r="I150" s="88"/>
      <c r="J150" s="27">
        <v>247</v>
      </c>
      <c r="K150" s="27"/>
      <c r="L150" s="27"/>
      <c r="M150" s="27"/>
      <c r="N150" s="86" t="e">
        <f t="shared" si="1"/>
        <v>#NUM!</v>
      </c>
    </row>
    <row r="151" spans="1:14" x14ac:dyDescent="0.25">
      <c r="A151" s="84">
        <v>64</v>
      </c>
      <c r="B151" s="63" t="s">
        <v>254</v>
      </c>
      <c r="C151" s="85">
        <v>2294</v>
      </c>
      <c r="D151" s="27"/>
      <c r="E151" s="85"/>
      <c r="F151" s="88"/>
      <c r="G151" s="88"/>
      <c r="H151" s="27"/>
      <c r="I151" s="88">
        <v>226</v>
      </c>
      <c r="J151" s="27"/>
      <c r="K151" s="27"/>
      <c r="L151" s="27">
        <v>216</v>
      </c>
      <c r="M151" s="27"/>
      <c r="N151" s="86" t="e">
        <f t="shared" si="1"/>
        <v>#NUM!</v>
      </c>
    </row>
    <row r="152" spans="1:14" x14ac:dyDescent="0.25">
      <c r="A152" s="461">
        <v>65</v>
      </c>
      <c r="B152" s="63" t="s">
        <v>582</v>
      </c>
      <c r="C152" s="85">
        <v>2023</v>
      </c>
      <c r="D152" s="27"/>
      <c r="E152" s="85"/>
      <c r="F152" s="88"/>
      <c r="G152" s="88"/>
      <c r="H152" s="27"/>
      <c r="I152" s="88">
        <v>223</v>
      </c>
      <c r="J152" s="27"/>
      <c r="K152" s="27"/>
      <c r="L152" s="27"/>
      <c r="M152" s="27"/>
      <c r="N152" s="86" t="e">
        <f t="shared" ref="N152:N183" si="2">(LARGE(D152:M152,1)+LARGE(D152:M152,2)+LARGE(D152:M152,3))</f>
        <v>#NUM!</v>
      </c>
    </row>
    <row r="153" spans="1:14" x14ac:dyDescent="0.25">
      <c r="A153" s="84">
        <v>66</v>
      </c>
      <c r="B153" s="63" t="s">
        <v>583</v>
      </c>
      <c r="C153" s="85">
        <v>1952</v>
      </c>
      <c r="D153" s="27"/>
      <c r="E153" s="85"/>
      <c r="F153" s="88"/>
      <c r="G153" s="88"/>
      <c r="H153" s="27"/>
      <c r="I153" s="88">
        <v>209</v>
      </c>
      <c r="J153" s="27"/>
      <c r="K153" s="27"/>
      <c r="L153" s="27"/>
      <c r="M153" s="27"/>
      <c r="N153" s="86" t="e">
        <f t="shared" si="2"/>
        <v>#NUM!</v>
      </c>
    </row>
    <row r="154" spans="1:14" x14ac:dyDescent="0.25">
      <c r="A154" s="461">
        <v>67</v>
      </c>
      <c r="B154" s="63" t="s">
        <v>584</v>
      </c>
      <c r="C154" s="457">
        <v>6514</v>
      </c>
      <c r="D154" s="27"/>
      <c r="E154" s="85"/>
      <c r="F154" s="88"/>
      <c r="G154" s="88"/>
      <c r="H154" s="27"/>
      <c r="I154" s="88">
        <v>209</v>
      </c>
      <c r="J154" s="27"/>
      <c r="K154" s="27"/>
      <c r="L154" s="27"/>
      <c r="M154" s="27">
        <v>170</v>
      </c>
      <c r="N154" s="86" t="e">
        <f t="shared" si="2"/>
        <v>#NUM!</v>
      </c>
    </row>
    <row r="155" spans="1:14" x14ac:dyDescent="0.25">
      <c r="A155" s="84">
        <v>68</v>
      </c>
      <c r="B155" s="63" t="s">
        <v>585</v>
      </c>
      <c r="C155" s="457">
        <v>2191</v>
      </c>
      <c r="D155" s="27"/>
      <c r="E155" s="85"/>
      <c r="F155" s="88"/>
      <c r="G155" s="88"/>
      <c r="H155" s="27"/>
      <c r="I155" s="88">
        <v>197</v>
      </c>
      <c r="J155" s="27"/>
      <c r="K155" s="27"/>
      <c r="L155" s="27">
        <v>225</v>
      </c>
      <c r="M155" s="27"/>
      <c r="N155" s="86" t="e">
        <f t="shared" si="2"/>
        <v>#NUM!</v>
      </c>
    </row>
    <row r="156" spans="1:14" x14ac:dyDescent="0.25">
      <c r="A156" s="461">
        <v>69</v>
      </c>
      <c r="B156" s="63" t="s">
        <v>586</v>
      </c>
      <c r="C156" s="457">
        <v>5451</v>
      </c>
      <c r="D156" s="27"/>
      <c r="E156" s="85"/>
      <c r="F156" s="88"/>
      <c r="G156" s="88"/>
      <c r="H156" s="27"/>
      <c r="I156" s="88">
        <v>176</v>
      </c>
      <c r="J156" s="27"/>
      <c r="K156" s="27"/>
      <c r="L156" s="27">
        <v>189</v>
      </c>
      <c r="M156" s="27"/>
      <c r="N156" s="86" t="e">
        <f t="shared" si="2"/>
        <v>#NUM!</v>
      </c>
    </row>
    <row r="157" spans="1:14" x14ac:dyDescent="0.25">
      <c r="A157" s="84">
        <v>70</v>
      </c>
      <c r="B157" s="63" t="s">
        <v>533</v>
      </c>
      <c r="C157" s="457">
        <v>6757</v>
      </c>
      <c r="D157" s="27"/>
      <c r="E157" s="85"/>
      <c r="F157" s="88"/>
      <c r="G157" s="88"/>
      <c r="H157" s="27"/>
      <c r="I157" s="88">
        <v>166</v>
      </c>
      <c r="J157" s="27"/>
      <c r="K157" s="27"/>
      <c r="L157" s="27"/>
      <c r="M157" s="27"/>
      <c r="N157" s="86" t="e">
        <f t="shared" si="2"/>
        <v>#NUM!</v>
      </c>
    </row>
    <row r="158" spans="1:14" x14ac:dyDescent="0.25">
      <c r="A158" s="461">
        <v>71</v>
      </c>
      <c r="B158" s="63" t="s">
        <v>571</v>
      </c>
      <c r="C158" s="457">
        <v>6740</v>
      </c>
      <c r="D158" s="27"/>
      <c r="E158" s="85"/>
      <c r="F158" s="88"/>
      <c r="G158" s="88"/>
      <c r="H158" s="27"/>
      <c r="I158" s="88">
        <v>165</v>
      </c>
      <c r="J158" s="27"/>
      <c r="K158" s="27"/>
      <c r="L158" s="27"/>
      <c r="M158" s="27"/>
      <c r="N158" s="86" t="e">
        <f t="shared" si="2"/>
        <v>#NUM!</v>
      </c>
    </row>
    <row r="159" spans="1:14" x14ac:dyDescent="0.25">
      <c r="A159" s="84">
        <v>72</v>
      </c>
      <c r="B159" s="2" t="s">
        <v>570</v>
      </c>
      <c r="C159" s="460">
        <v>6852</v>
      </c>
      <c r="D159" s="21"/>
      <c r="E159" s="20"/>
      <c r="F159" s="46"/>
      <c r="G159" s="46"/>
      <c r="H159" s="20"/>
      <c r="I159" s="46">
        <v>165</v>
      </c>
      <c r="J159" s="21">
        <v>174</v>
      </c>
      <c r="K159" s="21"/>
      <c r="L159" s="21"/>
      <c r="M159" s="21"/>
      <c r="N159" s="86" t="e">
        <f t="shared" si="2"/>
        <v>#NUM!</v>
      </c>
    </row>
    <row r="160" spans="1:14" x14ac:dyDescent="0.25">
      <c r="A160" s="461">
        <v>73</v>
      </c>
      <c r="B160" s="2" t="s">
        <v>587</v>
      </c>
      <c r="C160" s="460">
        <v>2242</v>
      </c>
      <c r="D160" s="21"/>
      <c r="E160" s="20"/>
      <c r="F160" s="46"/>
      <c r="G160" s="46"/>
      <c r="H160" s="20"/>
      <c r="I160" s="46">
        <v>77</v>
      </c>
      <c r="J160" s="21"/>
      <c r="K160" s="21"/>
      <c r="L160" s="21"/>
      <c r="M160" s="21"/>
      <c r="N160" s="86" t="e">
        <f t="shared" si="2"/>
        <v>#NUM!</v>
      </c>
    </row>
    <row r="161" spans="1:14" x14ac:dyDescent="0.25">
      <c r="A161" s="84">
        <v>74</v>
      </c>
      <c r="B161" s="2" t="s">
        <v>588</v>
      </c>
      <c r="C161" s="460">
        <v>2197</v>
      </c>
      <c r="D161" s="21"/>
      <c r="E161" s="20"/>
      <c r="F161" s="46"/>
      <c r="G161" s="46"/>
      <c r="H161" s="20"/>
      <c r="I161" s="46">
        <v>168</v>
      </c>
      <c r="J161" s="21"/>
      <c r="K161" s="21"/>
      <c r="L161" s="21"/>
      <c r="M161" s="21"/>
      <c r="N161" s="86" t="e">
        <f t="shared" si="2"/>
        <v>#NUM!</v>
      </c>
    </row>
    <row r="162" spans="1:14" x14ac:dyDescent="0.25">
      <c r="A162" s="461">
        <v>75</v>
      </c>
      <c r="B162" s="2" t="s">
        <v>324</v>
      </c>
      <c r="C162" s="460">
        <v>3972</v>
      </c>
      <c r="D162" s="21"/>
      <c r="E162" s="20"/>
      <c r="F162" s="46"/>
      <c r="G162" s="46"/>
      <c r="H162" s="20"/>
      <c r="I162" s="20"/>
      <c r="J162" s="21">
        <v>219</v>
      </c>
      <c r="K162" s="21"/>
      <c r="L162" s="21"/>
      <c r="M162" s="21"/>
      <c r="N162" s="86" t="e">
        <f t="shared" si="2"/>
        <v>#NUM!</v>
      </c>
    </row>
    <row r="163" spans="1:14" x14ac:dyDescent="0.25">
      <c r="A163" s="84">
        <v>76</v>
      </c>
      <c r="B163" s="2" t="s">
        <v>440</v>
      </c>
      <c r="C163" s="460">
        <v>6683</v>
      </c>
      <c r="D163" s="21"/>
      <c r="E163" s="20"/>
      <c r="F163" s="46"/>
      <c r="G163" s="46"/>
      <c r="H163" s="20"/>
      <c r="I163" s="2"/>
      <c r="J163" s="21">
        <v>215</v>
      </c>
      <c r="K163" s="21"/>
      <c r="L163" s="21"/>
      <c r="M163" s="21"/>
      <c r="N163" s="86" t="e">
        <f t="shared" si="2"/>
        <v>#NUM!</v>
      </c>
    </row>
    <row r="164" spans="1:14" x14ac:dyDescent="0.25">
      <c r="A164" s="461">
        <v>77</v>
      </c>
      <c r="B164" s="2" t="s">
        <v>722</v>
      </c>
      <c r="C164" s="460">
        <v>6952</v>
      </c>
      <c r="D164" s="21"/>
      <c r="E164" s="20"/>
      <c r="F164" s="46"/>
      <c r="G164" s="46"/>
      <c r="H164" s="20"/>
      <c r="I164" s="2"/>
      <c r="J164" s="21">
        <v>207</v>
      </c>
      <c r="K164" s="21"/>
      <c r="L164" s="21"/>
      <c r="M164" s="21"/>
      <c r="N164" s="86" t="e">
        <f t="shared" si="2"/>
        <v>#NUM!</v>
      </c>
    </row>
    <row r="165" spans="1:14" x14ac:dyDescent="0.25">
      <c r="A165" s="84">
        <v>78</v>
      </c>
      <c r="B165" s="2" t="s">
        <v>738</v>
      </c>
      <c r="C165" s="460">
        <v>2025</v>
      </c>
      <c r="D165" s="21"/>
      <c r="E165" s="20"/>
      <c r="F165" s="46"/>
      <c r="G165" s="46"/>
      <c r="H165" s="20"/>
      <c r="I165" s="2"/>
      <c r="J165" s="21">
        <v>184</v>
      </c>
      <c r="K165" s="21"/>
      <c r="L165" s="21">
        <v>156</v>
      </c>
      <c r="M165" s="21"/>
      <c r="N165" s="86" t="e">
        <f t="shared" si="2"/>
        <v>#NUM!</v>
      </c>
    </row>
    <row r="166" spans="1:14" x14ac:dyDescent="0.25">
      <c r="A166" s="461">
        <v>79</v>
      </c>
      <c r="B166" s="2" t="s">
        <v>739</v>
      </c>
      <c r="C166" s="460">
        <v>1783</v>
      </c>
      <c r="D166" s="21"/>
      <c r="E166" s="20"/>
      <c r="F166" s="46"/>
      <c r="G166" s="46"/>
      <c r="H166" s="20"/>
      <c r="I166" s="2"/>
      <c r="J166" s="21">
        <v>163</v>
      </c>
      <c r="K166" s="21"/>
      <c r="L166" s="21">
        <v>191</v>
      </c>
      <c r="M166" s="21"/>
      <c r="N166" s="86" t="e">
        <f t="shared" si="2"/>
        <v>#NUM!</v>
      </c>
    </row>
    <row r="167" spans="1:14" x14ac:dyDescent="0.25">
      <c r="A167" s="84">
        <v>80</v>
      </c>
      <c r="B167" s="2" t="s">
        <v>740</v>
      </c>
      <c r="C167" s="460">
        <v>1727</v>
      </c>
      <c r="D167" s="21"/>
      <c r="E167" s="20"/>
      <c r="F167" s="46"/>
      <c r="G167" s="46"/>
      <c r="H167" s="20"/>
      <c r="I167" s="2"/>
      <c r="J167" s="21">
        <v>150</v>
      </c>
      <c r="K167" s="21"/>
      <c r="L167" s="21"/>
      <c r="M167" s="21"/>
      <c r="N167" s="86" t="e">
        <f t="shared" si="2"/>
        <v>#NUM!</v>
      </c>
    </row>
    <row r="168" spans="1:14" x14ac:dyDescent="0.25">
      <c r="A168" s="461">
        <v>81</v>
      </c>
      <c r="B168" s="2" t="s">
        <v>741</v>
      </c>
      <c r="C168" s="460">
        <v>1864</v>
      </c>
      <c r="D168" s="21"/>
      <c r="E168" s="20"/>
      <c r="F168" s="46"/>
      <c r="G168" s="46"/>
      <c r="H168" s="20"/>
      <c r="I168" s="2"/>
      <c r="J168" s="21">
        <v>148</v>
      </c>
      <c r="K168" s="21"/>
      <c r="L168" s="21"/>
      <c r="M168" s="21"/>
      <c r="N168" s="86" t="e">
        <f t="shared" si="2"/>
        <v>#NUM!</v>
      </c>
    </row>
    <row r="169" spans="1:14" x14ac:dyDescent="0.25">
      <c r="A169" s="84">
        <v>82</v>
      </c>
      <c r="B169" s="2" t="s">
        <v>742</v>
      </c>
      <c r="C169" s="460">
        <v>1650</v>
      </c>
      <c r="D169" s="21"/>
      <c r="E169" s="20"/>
      <c r="F169" s="46"/>
      <c r="G169" s="46"/>
      <c r="H169" s="20"/>
      <c r="I169" s="2"/>
      <c r="J169" s="21">
        <v>62</v>
      </c>
      <c r="K169" s="21"/>
      <c r="L169" s="21"/>
      <c r="M169" s="21"/>
      <c r="N169" s="86" t="e">
        <f t="shared" si="2"/>
        <v>#NUM!</v>
      </c>
    </row>
    <row r="170" spans="1:14" x14ac:dyDescent="0.25">
      <c r="A170" s="461">
        <v>83</v>
      </c>
      <c r="B170" s="2" t="s">
        <v>574</v>
      </c>
      <c r="C170" s="20">
        <v>5444</v>
      </c>
      <c r="D170" s="21"/>
      <c r="E170" s="20"/>
      <c r="F170" s="46"/>
      <c r="G170" s="46"/>
      <c r="H170" s="20"/>
      <c r="I170" s="2"/>
      <c r="J170" s="21">
        <v>263</v>
      </c>
      <c r="K170" s="21"/>
      <c r="L170" s="21"/>
      <c r="M170" s="21"/>
      <c r="N170" s="86" t="e">
        <f t="shared" si="2"/>
        <v>#NUM!</v>
      </c>
    </row>
    <row r="171" spans="1:14" x14ac:dyDescent="0.25">
      <c r="A171" s="84">
        <v>84</v>
      </c>
      <c r="B171" s="2" t="s">
        <v>755</v>
      </c>
      <c r="C171" s="20">
        <v>1853</v>
      </c>
      <c r="D171" s="21"/>
      <c r="E171" s="20"/>
      <c r="F171" s="46"/>
      <c r="G171" s="46"/>
      <c r="H171" s="20"/>
      <c r="I171" s="2"/>
      <c r="J171" s="21">
        <v>65</v>
      </c>
      <c r="K171" s="21"/>
      <c r="L171" s="21"/>
      <c r="M171" s="21"/>
      <c r="N171" s="86" t="e">
        <f t="shared" si="2"/>
        <v>#NUM!</v>
      </c>
    </row>
    <row r="172" spans="1:14" x14ac:dyDescent="0.25">
      <c r="A172" s="461">
        <v>85</v>
      </c>
      <c r="B172" s="2" t="s">
        <v>350</v>
      </c>
      <c r="C172" s="20">
        <v>4090</v>
      </c>
      <c r="D172" s="21"/>
      <c r="E172" s="20"/>
      <c r="F172" s="46"/>
      <c r="G172" s="46"/>
      <c r="H172" s="20"/>
      <c r="I172" s="2"/>
      <c r="J172" s="21"/>
      <c r="K172" s="21"/>
      <c r="L172" s="21">
        <v>260</v>
      </c>
      <c r="M172" s="21"/>
      <c r="N172" s="86" t="e">
        <f t="shared" si="2"/>
        <v>#NUM!</v>
      </c>
    </row>
    <row r="173" spans="1:14" x14ac:dyDescent="0.25">
      <c r="A173" s="84">
        <v>86</v>
      </c>
      <c r="B173" s="2" t="s">
        <v>346</v>
      </c>
      <c r="C173" s="20">
        <v>1913</v>
      </c>
      <c r="D173" s="21"/>
      <c r="E173" s="20"/>
      <c r="F173" s="46"/>
      <c r="G173" s="46"/>
      <c r="H173" s="20"/>
      <c r="I173" s="2"/>
      <c r="J173" s="21"/>
      <c r="K173" s="21"/>
      <c r="L173" s="21">
        <v>252</v>
      </c>
      <c r="M173" s="21"/>
      <c r="N173" s="86" t="e">
        <f t="shared" si="2"/>
        <v>#NUM!</v>
      </c>
    </row>
    <row r="174" spans="1:14" x14ac:dyDescent="0.25">
      <c r="A174" s="461">
        <v>87</v>
      </c>
      <c r="B174" s="2" t="s">
        <v>152</v>
      </c>
      <c r="C174" s="20">
        <v>3239</v>
      </c>
      <c r="D174" s="21"/>
      <c r="E174" s="20"/>
      <c r="F174" s="46"/>
      <c r="G174" s="46"/>
      <c r="H174" s="20"/>
      <c r="I174" s="2"/>
      <c r="J174" s="21"/>
      <c r="K174" s="21"/>
      <c r="L174" s="21">
        <v>252</v>
      </c>
      <c r="M174" s="21"/>
      <c r="N174" s="86" t="e">
        <f t="shared" si="2"/>
        <v>#NUM!</v>
      </c>
    </row>
    <row r="175" spans="1:14" x14ac:dyDescent="0.25">
      <c r="A175" s="84">
        <v>88</v>
      </c>
      <c r="B175" s="2" t="s">
        <v>459</v>
      </c>
      <c r="C175" s="20">
        <v>1799</v>
      </c>
      <c r="D175" s="21"/>
      <c r="E175" s="20"/>
      <c r="F175" s="46"/>
      <c r="G175" s="46"/>
      <c r="H175" s="20"/>
      <c r="I175" s="2"/>
      <c r="J175" s="21"/>
      <c r="K175" s="21"/>
      <c r="L175" s="21">
        <v>249</v>
      </c>
      <c r="M175" s="21"/>
      <c r="N175" s="86" t="e">
        <f t="shared" si="2"/>
        <v>#NUM!</v>
      </c>
    </row>
    <row r="176" spans="1:14" x14ac:dyDescent="0.25">
      <c r="A176" s="461">
        <v>89</v>
      </c>
      <c r="B176" s="2" t="s">
        <v>805</v>
      </c>
      <c r="C176" s="20">
        <v>2367</v>
      </c>
      <c r="D176" s="21"/>
      <c r="E176" s="20"/>
      <c r="F176" s="46"/>
      <c r="G176" s="46"/>
      <c r="H176" s="20"/>
      <c r="I176" s="2"/>
      <c r="J176" s="20"/>
      <c r="K176" s="20"/>
      <c r="L176" s="21">
        <v>241</v>
      </c>
      <c r="M176" s="21"/>
      <c r="N176" s="86" t="e">
        <f t="shared" si="2"/>
        <v>#NUM!</v>
      </c>
    </row>
    <row r="177" spans="1:14" x14ac:dyDescent="0.25">
      <c r="A177" s="84">
        <v>90</v>
      </c>
      <c r="B177" s="2" t="s">
        <v>806</v>
      </c>
      <c r="C177" s="20">
        <v>4135</v>
      </c>
      <c r="D177" s="21"/>
      <c r="E177" s="20"/>
      <c r="F177" s="46"/>
      <c r="G177" s="46"/>
      <c r="H177" s="20"/>
      <c r="I177" s="2"/>
      <c r="J177" s="20"/>
      <c r="K177" s="20"/>
      <c r="L177" s="21">
        <v>226</v>
      </c>
      <c r="M177" s="21"/>
      <c r="N177" s="86" t="e">
        <f t="shared" si="2"/>
        <v>#NUM!</v>
      </c>
    </row>
    <row r="178" spans="1:14" x14ac:dyDescent="0.25">
      <c r="A178" s="461">
        <v>91</v>
      </c>
      <c r="B178" s="2" t="s">
        <v>345</v>
      </c>
      <c r="C178" s="20">
        <v>2047</v>
      </c>
      <c r="D178" s="21"/>
      <c r="E178" s="20"/>
      <c r="F178" s="46"/>
      <c r="G178" s="46"/>
      <c r="H178" s="20"/>
      <c r="I178" s="2"/>
      <c r="J178" s="20"/>
      <c r="K178" s="21">
        <v>207</v>
      </c>
      <c r="L178" s="21">
        <v>221</v>
      </c>
      <c r="M178" s="21"/>
      <c r="N178" s="86" t="e">
        <f t="shared" si="2"/>
        <v>#NUM!</v>
      </c>
    </row>
    <row r="179" spans="1:14" x14ac:dyDescent="0.25">
      <c r="A179" s="84">
        <v>92</v>
      </c>
      <c r="B179" s="2" t="s">
        <v>249</v>
      </c>
      <c r="C179" s="20">
        <v>4862</v>
      </c>
      <c r="D179" s="21"/>
      <c r="E179" s="20"/>
      <c r="F179" s="46"/>
      <c r="G179" s="46"/>
      <c r="H179" s="20"/>
      <c r="I179" s="2"/>
      <c r="J179" s="20"/>
      <c r="K179" s="21"/>
      <c r="L179" s="21">
        <v>214</v>
      </c>
      <c r="M179" s="21"/>
      <c r="N179" s="86" t="e">
        <f t="shared" si="2"/>
        <v>#NUM!</v>
      </c>
    </row>
    <row r="180" spans="1:14" x14ac:dyDescent="0.25">
      <c r="A180" s="461">
        <v>93</v>
      </c>
      <c r="B180" s="2" t="s">
        <v>807</v>
      </c>
      <c r="C180" s="20">
        <v>1902</v>
      </c>
      <c r="D180" s="21"/>
      <c r="E180" s="20"/>
      <c r="F180" s="46"/>
      <c r="G180" s="46"/>
      <c r="H180" s="20"/>
      <c r="I180" s="2"/>
      <c r="J180" s="20"/>
      <c r="K180" s="21"/>
      <c r="L180" s="21">
        <v>208</v>
      </c>
      <c r="M180" s="21"/>
      <c r="N180" s="86" t="e">
        <f t="shared" si="2"/>
        <v>#NUM!</v>
      </c>
    </row>
    <row r="181" spans="1:14" x14ac:dyDescent="0.25">
      <c r="A181" s="84">
        <v>94</v>
      </c>
      <c r="B181" s="2" t="s">
        <v>647</v>
      </c>
      <c r="C181" s="20">
        <v>5822</v>
      </c>
      <c r="D181" s="21"/>
      <c r="E181" s="20"/>
      <c r="F181" s="46"/>
      <c r="G181" s="46"/>
      <c r="H181" s="20"/>
      <c r="I181" s="2"/>
      <c r="J181" s="20"/>
      <c r="K181" s="21"/>
      <c r="L181" s="21">
        <v>208</v>
      </c>
      <c r="M181" s="21"/>
      <c r="N181" s="86" t="e">
        <f t="shared" si="2"/>
        <v>#NUM!</v>
      </c>
    </row>
    <row r="182" spans="1:14" x14ac:dyDescent="0.25">
      <c r="A182" s="461">
        <v>95</v>
      </c>
      <c r="B182" s="2" t="s">
        <v>808</v>
      </c>
      <c r="C182" s="20">
        <v>2486</v>
      </c>
      <c r="D182" s="21"/>
      <c r="E182" s="20"/>
      <c r="F182" s="46"/>
      <c r="G182" s="46"/>
      <c r="H182" s="20"/>
      <c r="I182" s="2"/>
      <c r="J182" s="20"/>
      <c r="K182" s="21"/>
      <c r="L182" s="21">
        <v>200</v>
      </c>
      <c r="M182" s="21"/>
      <c r="N182" s="86" t="e">
        <f t="shared" si="2"/>
        <v>#NUM!</v>
      </c>
    </row>
    <row r="183" spans="1:14" x14ac:dyDescent="0.25">
      <c r="A183" s="84">
        <v>96</v>
      </c>
      <c r="B183" s="2" t="s">
        <v>300</v>
      </c>
      <c r="C183" s="20">
        <v>1680</v>
      </c>
      <c r="D183" s="21"/>
      <c r="E183" s="20"/>
      <c r="F183" s="46"/>
      <c r="G183" s="46"/>
      <c r="H183" s="20"/>
      <c r="I183" s="2"/>
      <c r="J183" s="20"/>
      <c r="K183" s="21"/>
      <c r="L183" s="21">
        <v>198</v>
      </c>
      <c r="M183" s="21"/>
      <c r="N183" s="86" t="e">
        <f t="shared" si="2"/>
        <v>#NUM!</v>
      </c>
    </row>
    <row r="184" spans="1:14" x14ac:dyDescent="0.25">
      <c r="A184" s="461">
        <v>97</v>
      </c>
      <c r="B184" s="2" t="s">
        <v>809</v>
      </c>
      <c r="C184" s="20">
        <v>3691</v>
      </c>
      <c r="D184" s="21"/>
      <c r="E184" s="20"/>
      <c r="F184" s="46"/>
      <c r="G184" s="46"/>
      <c r="H184" s="20"/>
      <c r="I184" s="2"/>
      <c r="J184" s="20"/>
      <c r="K184" s="21"/>
      <c r="L184" s="21">
        <v>172</v>
      </c>
      <c r="M184" s="21"/>
      <c r="N184" s="86" t="e">
        <f t="shared" ref="N184:N200" si="3">(LARGE(D184:M184,1)+LARGE(D184:M184,2)+LARGE(D184:M184,3))</f>
        <v>#NUM!</v>
      </c>
    </row>
    <row r="185" spans="1:14" x14ac:dyDescent="0.25">
      <c r="A185" s="84">
        <v>98</v>
      </c>
      <c r="B185" s="2" t="s">
        <v>810</v>
      </c>
      <c r="C185" s="20">
        <v>2448</v>
      </c>
      <c r="D185" s="21"/>
      <c r="E185" s="20"/>
      <c r="F185" s="46"/>
      <c r="G185" s="46"/>
      <c r="H185" s="20"/>
      <c r="I185" s="2"/>
      <c r="J185" s="20"/>
      <c r="K185" s="21"/>
      <c r="L185" s="21">
        <v>167</v>
      </c>
      <c r="M185" s="21"/>
      <c r="N185" s="86" t="e">
        <f t="shared" si="3"/>
        <v>#NUM!</v>
      </c>
    </row>
    <row r="186" spans="1:14" x14ac:dyDescent="0.25">
      <c r="A186" s="461">
        <v>99</v>
      </c>
      <c r="B186" s="2" t="s">
        <v>811</v>
      </c>
      <c r="C186" s="20">
        <v>1732</v>
      </c>
      <c r="D186" s="21"/>
      <c r="E186" s="20"/>
      <c r="F186" s="46"/>
      <c r="G186" s="46"/>
      <c r="H186" s="20"/>
      <c r="I186" s="2"/>
      <c r="J186" s="20"/>
      <c r="K186" s="21"/>
      <c r="L186" s="21">
        <v>164</v>
      </c>
      <c r="M186" s="21"/>
      <c r="N186" s="86" t="e">
        <f t="shared" si="3"/>
        <v>#NUM!</v>
      </c>
    </row>
    <row r="187" spans="1:14" x14ac:dyDescent="0.25">
      <c r="A187" s="84">
        <v>100</v>
      </c>
      <c r="B187" s="2" t="s">
        <v>812</v>
      </c>
      <c r="C187" s="20">
        <v>6059</v>
      </c>
      <c r="D187" s="21"/>
      <c r="E187" s="20"/>
      <c r="F187" s="46"/>
      <c r="G187" s="46"/>
      <c r="H187" s="20"/>
      <c r="I187" s="2"/>
      <c r="J187" s="20"/>
      <c r="K187" s="21"/>
      <c r="L187" s="21">
        <v>162</v>
      </c>
      <c r="M187" s="21"/>
      <c r="N187" s="86" t="e">
        <f t="shared" si="3"/>
        <v>#NUM!</v>
      </c>
    </row>
    <row r="188" spans="1:14" x14ac:dyDescent="0.25">
      <c r="A188" s="461">
        <v>101</v>
      </c>
      <c r="B188" s="2" t="s">
        <v>127</v>
      </c>
      <c r="C188" s="20">
        <v>3191</v>
      </c>
      <c r="D188" s="21"/>
      <c r="E188" s="20"/>
      <c r="F188" s="46"/>
      <c r="G188" s="46"/>
      <c r="H188" s="20"/>
      <c r="I188" s="2"/>
      <c r="J188" s="20"/>
      <c r="K188" s="21"/>
      <c r="L188" s="21">
        <v>158</v>
      </c>
      <c r="M188" s="21"/>
      <c r="N188" s="86" t="e">
        <f t="shared" si="3"/>
        <v>#NUM!</v>
      </c>
    </row>
    <row r="189" spans="1:14" x14ac:dyDescent="0.25">
      <c r="A189" s="84">
        <v>102</v>
      </c>
      <c r="B189" s="2" t="s">
        <v>813</v>
      </c>
      <c r="C189" s="20">
        <v>7070</v>
      </c>
      <c r="D189" s="21"/>
      <c r="E189" s="20"/>
      <c r="F189" s="46"/>
      <c r="G189" s="46"/>
      <c r="H189" s="20"/>
      <c r="I189" s="2"/>
      <c r="J189" s="20"/>
      <c r="K189" s="21"/>
      <c r="L189" s="21">
        <v>154</v>
      </c>
      <c r="M189" s="21"/>
      <c r="N189" s="86" t="e">
        <f t="shared" si="3"/>
        <v>#NUM!</v>
      </c>
    </row>
    <row r="190" spans="1:14" x14ac:dyDescent="0.25">
      <c r="A190" s="461">
        <v>103</v>
      </c>
      <c r="B190" s="2" t="s">
        <v>339</v>
      </c>
      <c r="C190" s="20">
        <v>2160</v>
      </c>
      <c r="D190" s="21"/>
      <c r="E190" s="20"/>
      <c r="F190" s="46"/>
      <c r="G190" s="46"/>
      <c r="H190" s="20"/>
      <c r="I190" s="2"/>
      <c r="J190" s="20"/>
      <c r="K190" s="21"/>
      <c r="L190" s="21">
        <v>117</v>
      </c>
      <c r="M190" s="21"/>
      <c r="N190" s="86" t="e">
        <f t="shared" si="3"/>
        <v>#NUM!</v>
      </c>
    </row>
    <row r="191" spans="1:14" x14ac:dyDescent="0.25">
      <c r="A191" s="84">
        <v>104</v>
      </c>
      <c r="B191" s="2" t="s">
        <v>377</v>
      </c>
      <c r="C191" s="20">
        <v>4041</v>
      </c>
      <c r="D191" s="21"/>
      <c r="E191" s="20"/>
      <c r="F191" s="46"/>
      <c r="G191" s="46"/>
      <c r="H191" s="20"/>
      <c r="I191" s="2"/>
      <c r="J191" s="20"/>
      <c r="K191" s="21"/>
      <c r="L191" s="21">
        <v>115</v>
      </c>
      <c r="M191" s="21"/>
      <c r="N191" s="86" t="e">
        <f t="shared" si="3"/>
        <v>#NUM!</v>
      </c>
    </row>
    <row r="192" spans="1:14" x14ac:dyDescent="0.25">
      <c r="A192" s="461">
        <v>105</v>
      </c>
      <c r="B192" s="2" t="s">
        <v>777</v>
      </c>
      <c r="C192" s="20">
        <v>2479</v>
      </c>
      <c r="D192" s="21"/>
      <c r="E192" s="20"/>
      <c r="F192" s="46"/>
      <c r="G192" s="46"/>
      <c r="H192" s="20"/>
      <c r="I192" s="2"/>
      <c r="J192" s="20"/>
      <c r="K192" s="21"/>
      <c r="L192" s="21">
        <v>103</v>
      </c>
      <c r="M192" s="21"/>
      <c r="N192" s="86" t="e">
        <f t="shared" si="3"/>
        <v>#NUM!</v>
      </c>
    </row>
    <row r="193" spans="1:14" x14ac:dyDescent="0.25">
      <c r="A193" s="84">
        <v>106</v>
      </c>
      <c r="B193" s="2" t="s">
        <v>814</v>
      </c>
      <c r="C193" s="20">
        <v>2046</v>
      </c>
      <c r="D193" s="21"/>
      <c r="E193" s="20"/>
      <c r="F193" s="46"/>
      <c r="G193" s="46"/>
      <c r="H193" s="20"/>
      <c r="I193" s="2"/>
      <c r="J193" s="20"/>
      <c r="K193" s="21">
        <v>86</v>
      </c>
      <c r="L193" s="21">
        <v>89</v>
      </c>
      <c r="M193" s="21"/>
      <c r="N193" s="86" t="e">
        <f t="shared" si="3"/>
        <v>#NUM!</v>
      </c>
    </row>
    <row r="194" spans="1:14" x14ac:dyDescent="0.25">
      <c r="A194" s="461">
        <v>107</v>
      </c>
      <c r="B194" s="2" t="s">
        <v>815</v>
      </c>
      <c r="C194" s="20">
        <v>2122</v>
      </c>
      <c r="D194" s="21"/>
      <c r="E194" s="20"/>
      <c r="F194" s="46"/>
      <c r="G194" s="46"/>
      <c r="H194" s="20"/>
      <c r="I194" s="2"/>
      <c r="J194" s="20"/>
      <c r="K194" s="21"/>
      <c r="L194" s="21">
        <v>30</v>
      </c>
      <c r="M194" s="21"/>
      <c r="N194" s="86" t="e">
        <f t="shared" si="3"/>
        <v>#NUM!</v>
      </c>
    </row>
    <row r="195" spans="1:14" x14ac:dyDescent="0.25">
      <c r="A195" s="84">
        <v>108</v>
      </c>
      <c r="B195" s="2" t="s">
        <v>816</v>
      </c>
      <c r="C195" s="20">
        <v>1888</v>
      </c>
      <c r="D195" s="21"/>
      <c r="E195" s="20"/>
      <c r="F195" s="46"/>
      <c r="G195" s="46"/>
      <c r="H195" s="20"/>
      <c r="I195" s="2"/>
      <c r="J195" s="20"/>
      <c r="K195" s="21"/>
      <c r="L195" s="21">
        <v>11</v>
      </c>
      <c r="M195" s="21"/>
      <c r="N195" s="86" t="e">
        <f t="shared" si="3"/>
        <v>#NUM!</v>
      </c>
    </row>
    <row r="196" spans="1:14" x14ac:dyDescent="0.25">
      <c r="A196" s="461">
        <v>109</v>
      </c>
      <c r="B196" s="767" t="s">
        <v>245</v>
      </c>
      <c r="C196" s="768">
        <v>1717</v>
      </c>
      <c r="D196" s="21"/>
      <c r="E196" s="20"/>
      <c r="F196" s="46"/>
      <c r="G196" s="46"/>
      <c r="H196" s="20"/>
      <c r="I196" s="2"/>
      <c r="J196" s="20"/>
      <c r="K196" s="21">
        <v>257</v>
      </c>
      <c r="L196" s="20"/>
      <c r="M196" s="20"/>
      <c r="N196" s="86" t="e">
        <f t="shared" si="3"/>
        <v>#NUM!</v>
      </c>
    </row>
    <row r="197" spans="1:14" x14ac:dyDescent="0.25">
      <c r="A197" s="84">
        <v>110</v>
      </c>
      <c r="B197" s="767" t="s">
        <v>840</v>
      </c>
      <c r="C197" s="768">
        <v>1932</v>
      </c>
      <c r="D197" s="21"/>
      <c r="E197" s="20"/>
      <c r="F197" s="46"/>
      <c r="G197" s="46"/>
      <c r="H197" s="20"/>
      <c r="I197" s="2"/>
      <c r="J197" s="20"/>
      <c r="K197" s="21">
        <v>192</v>
      </c>
      <c r="L197" s="20"/>
      <c r="M197" s="20"/>
      <c r="N197" s="86" t="e">
        <f t="shared" si="3"/>
        <v>#NUM!</v>
      </c>
    </row>
    <row r="198" spans="1:14" x14ac:dyDescent="0.25">
      <c r="A198" s="461">
        <v>111</v>
      </c>
      <c r="B198" s="767" t="s">
        <v>725</v>
      </c>
      <c r="C198" s="768">
        <v>4763</v>
      </c>
      <c r="D198" s="21"/>
      <c r="E198" s="20"/>
      <c r="F198" s="46"/>
      <c r="G198" s="46"/>
      <c r="H198" s="20"/>
      <c r="I198" s="2"/>
      <c r="J198" s="20"/>
      <c r="K198" s="21">
        <v>190</v>
      </c>
      <c r="L198" s="20"/>
      <c r="M198" s="20"/>
      <c r="N198" s="86" t="e">
        <f t="shared" si="3"/>
        <v>#NUM!</v>
      </c>
    </row>
    <row r="199" spans="1:14" x14ac:dyDescent="0.25">
      <c r="A199" s="84">
        <v>112</v>
      </c>
      <c r="B199" s="767" t="s">
        <v>569</v>
      </c>
      <c r="C199" s="768">
        <v>6170</v>
      </c>
      <c r="D199" s="21"/>
      <c r="E199" s="20"/>
      <c r="F199" s="46"/>
      <c r="G199" s="46"/>
      <c r="H199" s="20"/>
      <c r="I199" s="2"/>
      <c r="J199" s="20"/>
      <c r="K199" s="769">
        <v>170</v>
      </c>
      <c r="L199" s="20"/>
      <c r="M199" s="20"/>
      <c r="N199" s="86" t="e">
        <f t="shared" si="3"/>
        <v>#NUM!</v>
      </c>
    </row>
    <row r="200" spans="1:14" x14ac:dyDescent="0.25">
      <c r="A200" s="461">
        <v>113</v>
      </c>
      <c r="B200" s="767" t="s">
        <v>842</v>
      </c>
      <c r="C200" s="768">
        <v>2306</v>
      </c>
      <c r="D200" s="21"/>
      <c r="E200" s="20"/>
      <c r="F200" s="46"/>
      <c r="G200" s="46"/>
      <c r="H200" s="20"/>
      <c r="I200" s="2"/>
      <c r="J200" s="20"/>
      <c r="K200" s="769">
        <v>109</v>
      </c>
      <c r="L200" s="20"/>
      <c r="M200" s="20"/>
      <c r="N200" s="86" t="e">
        <f t="shared" si="3"/>
        <v>#NUM!</v>
      </c>
    </row>
  </sheetData>
  <sortState xmlns:xlrd2="http://schemas.microsoft.com/office/spreadsheetml/2017/richdata2" ref="A10:N19">
    <sortCondition descending="1" ref="N10:N19"/>
  </sortState>
  <mergeCells count="5">
    <mergeCell ref="A1:B3"/>
    <mergeCell ref="D1:N7"/>
    <mergeCell ref="A4:B4"/>
    <mergeCell ref="A5:B5"/>
    <mergeCell ref="A6:B7"/>
  </mergeCells>
  <pageMargins left="0.25" right="0.25" top="0.75" bottom="0.75" header="0.3" footer="0.3"/>
  <pageSetup paperSize="9" scale="3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0066CC"/>
    <pageSetUpPr fitToPage="1"/>
  </sheetPr>
  <dimension ref="A1:M170"/>
  <sheetViews>
    <sheetView topLeftCell="A82" zoomScaleNormal="100" workbookViewId="0">
      <selection activeCell="L9" sqref="L9"/>
    </sheetView>
  </sheetViews>
  <sheetFormatPr baseColWidth="10" defaultRowHeight="15" x14ac:dyDescent="0.25"/>
  <cols>
    <col min="1" max="1" width="6.85546875" customWidth="1"/>
    <col min="2" max="2" width="51.85546875" customWidth="1"/>
    <col min="3" max="3" width="13.5703125" hidden="1" customWidth="1"/>
    <col min="4" max="9" width="10.140625" customWidth="1"/>
    <col min="10" max="10" width="11.42578125" style="7"/>
  </cols>
  <sheetData>
    <row r="1" spans="1:13" x14ac:dyDescent="0.25">
      <c r="A1" s="750" t="s">
        <v>68</v>
      </c>
      <c r="B1" s="750"/>
      <c r="C1" s="745"/>
      <c r="D1" s="745"/>
      <c r="E1" s="745"/>
      <c r="F1" s="745"/>
      <c r="G1" s="745"/>
      <c r="H1" s="745"/>
      <c r="I1" s="745"/>
    </row>
    <row r="2" spans="1:13" ht="21" customHeight="1" x14ac:dyDescent="0.25">
      <c r="A2" s="750"/>
      <c r="B2" s="750"/>
      <c r="C2" s="745"/>
      <c r="D2" s="745"/>
      <c r="E2" s="745"/>
      <c r="F2" s="745"/>
      <c r="G2" s="745"/>
      <c r="H2" s="745"/>
      <c r="I2" s="745"/>
    </row>
    <row r="3" spans="1:13" ht="12" customHeight="1" x14ac:dyDescent="0.25">
      <c r="A3" s="750"/>
      <c r="B3" s="750"/>
      <c r="C3" s="745"/>
      <c r="D3" s="745"/>
      <c r="E3" s="745"/>
      <c r="F3" s="745"/>
      <c r="G3" s="745"/>
      <c r="H3" s="745"/>
      <c r="I3" s="745"/>
    </row>
    <row r="4" spans="1:13" ht="26.25" x14ac:dyDescent="0.25">
      <c r="A4" s="751" t="s">
        <v>66</v>
      </c>
      <c r="B4" s="751"/>
      <c r="C4" s="745"/>
      <c r="D4" s="745"/>
      <c r="E4" s="745"/>
      <c r="F4" s="745"/>
      <c r="G4" s="745"/>
      <c r="H4" s="745"/>
      <c r="I4" s="745"/>
    </row>
    <row r="5" spans="1:13" x14ac:dyDescent="0.25">
      <c r="A5" s="752" t="s">
        <v>758</v>
      </c>
      <c r="B5" s="752"/>
      <c r="C5" s="745"/>
      <c r="D5" s="745"/>
      <c r="E5" s="745"/>
      <c r="F5" s="745"/>
      <c r="G5" s="745"/>
      <c r="H5" s="745"/>
      <c r="I5" s="745"/>
      <c r="L5" s="69"/>
      <c r="M5" s="69"/>
    </row>
    <row r="6" spans="1:13" x14ac:dyDescent="0.25">
      <c r="A6" s="753" t="s">
        <v>51</v>
      </c>
      <c r="B6" s="753"/>
      <c r="C6" s="745"/>
      <c r="D6" s="745"/>
      <c r="E6" s="745"/>
      <c r="F6" s="745"/>
      <c r="G6" s="745"/>
      <c r="H6" s="745"/>
      <c r="I6" s="745"/>
      <c r="J6" s="3"/>
      <c r="L6" s="69"/>
      <c r="M6" s="69"/>
    </row>
    <row r="7" spans="1:13" x14ac:dyDescent="0.25">
      <c r="A7" s="754"/>
      <c r="B7" s="754"/>
      <c r="C7" s="746"/>
      <c r="D7" s="746"/>
      <c r="E7" s="746"/>
      <c r="F7" s="746"/>
      <c r="G7" s="746"/>
      <c r="H7" s="746"/>
      <c r="I7" s="746"/>
      <c r="J7" s="3"/>
    </row>
    <row r="8" spans="1:13" x14ac:dyDescent="0.25">
      <c r="A8" s="70" t="s">
        <v>0</v>
      </c>
      <c r="B8" s="71" t="s">
        <v>424</v>
      </c>
      <c r="C8" s="72" t="s">
        <v>406</v>
      </c>
      <c r="D8" s="72">
        <v>45410</v>
      </c>
      <c r="E8" s="72">
        <v>45424</v>
      </c>
      <c r="F8" s="72">
        <v>45427</v>
      </c>
      <c r="G8" s="73">
        <v>45465</v>
      </c>
      <c r="H8" s="73">
        <v>45508</v>
      </c>
      <c r="I8" s="73">
        <v>45563</v>
      </c>
      <c r="J8" s="72" t="s">
        <v>2</v>
      </c>
    </row>
    <row r="9" spans="1:13" x14ac:dyDescent="0.25">
      <c r="A9" s="19">
        <v>3</v>
      </c>
      <c r="B9" s="261" t="s">
        <v>70</v>
      </c>
      <c r="C9" s="24">
        <v>1809</v>
      </c>
      <c r="D9" s="271">
        <v>540</v>
      </c>
      <c r="E9" s="262">
        <v>547</v>
      </c>
      <c r="F9" s="262"/>
      <c r="G9" s="262"/>
      <c r="H9" s="262"/>
      <c r="I9" s="21">
        <v>551</v>
      </c>
      <c r="J9" s="328">
        <f>(LARGE(D9:I9,1)+LARGE(D9:I9,2)+LARGE(D9:I9,3))</f>
        <v>1638</v>
      </c>
    </row>
    <row r="10" spans="1:13" x14ac:dyDescent="0.25">
      <c r="A10" s="19">
        <v>1</v>
      </c>
      <c r="B10" s="20" t="s">
        <v>107</v>
      </c>
      <c r="C10" s="25">
        <v>6610</v>
      </c>
      <c r="D10" s="22">
        <v>514</v>
      </c>
      <c r="E10" s="21"/>
      <c r="F10" s="21"/>
      <c r="G10" s="21">
        <v>539</v>
      </c>
      <c r="H10" s="21">
        <v>536</v>
      </c>
      <c r="I10" s="21">
        <v>551</v>
      </c>
      <c r="J10" s="328">
        <f>(LARGE(D10:I10,1)+LARGE(D10:I10,2)+LARGE(D10:I10,3))</f>
        <v>1626</v>
      </c>
    </row>
    <row r="11" spans="1:13" x14ac:dyDescent="0.25">
      <c r="A11" s="19">
        <v>2</v>
      </c>
      <c r="B11" s="2" t="s">
        <v>206</v>
      </c>
      <c r="C11" s="25">
        <v>6612</v>
      </c>
      <c r="D11" s="22">
        <v>508</v>
      </c>
      <c r="E11" s="21">
        <v>509</v>
      </c>
      <c r="F11" s="21"/>
      <c r="G11" s="21">
        <v>531</v>
      </c>
      <c r="H11" s="21"/>
      <c r="I11" s="21"/>
      <c r="J11" s="328">
        <f>(LARGE(D11:I11,1)+LARGE(D11:I11,2)+LARGE(D11:I11,3))</f>
        <v>1548</v>
      </c>
    </row>
    <row r="12" spans="1:13" x14ac:dyDescent="0.25">
      <c r="A12" s="19">
        <v>4</v>
      </c>
      <c r="B12" s="50" t="s">
        <v>426</v>
      </c>
      <c r="C12" s="471">
        <v>4011</v>
      </c>
      <c r="D12" s="22">
        <v>526</v>
      </c>
      <c r="E12" s="22"/>
      <c r="F12" s="22"/>
      <c r="G12" s="22"/>
      <c r="H12" s="22"/>
      <c r="I12" s="21">
        <v>523</v>
      </c>
      <c r="J12" s="328" t="e">
        <f>(LARGE(D12:I12,1)+LARGE(D12:I12,2)+LARGE(D12:I12,3))</f>
        <v>#NUM!</v>
      </c>
    </row>
    <row r="13" spans="1:13" x14ac:dyDescent="0.25">
      <c r="A13" s="19">
        <v>5</v>
      </c>
      <c r="B13" s="20" t="s">
        <v>431</v>
      </c>
      <c r="C13" s="25">
        <v>3135</v>
      </c>
      <c r="D13" s="22">
        <v>524</v>
      </c>
      <c r="E13" s="21"/>
      <c r="F13" s="21"/>
      <c r="G13" s="21"/>
      <c r="H13" s="21"/>
      <c r="I13" s="22"/>
      <c r="J13" s="328" t="e">
        <f>(LARGE(D13:I13,1)+LARGE(D13:I13,2)+LARGE(D13:I13,3))</f>
        <v>#NUM!</v>
      </c>
    </row>
    <row r="14" spans="1:13" x14ac:dyDescent="0.25">
      <c r="A14" s="19">
        <v>6</v>
      </c>
      <c r="B14" s="20" t="s">
        <v>103</v>
      </c>
      <c r="C14" s="25">
        <v>5711</v>
      </c>
      <c r="D14" s="22">
        <v>498</v>
      </c>
      <c r="E14" s="21"/>
      <c r="F14" s="21"/>
      <c r="G14" s="21"/>
      <c r="H14" s="21"/>
      <c r="I14" s="21">
        <v>503</v>
      </c>
      <c r="J14" s="328" t="e">
        <f t="shared" ref="J14:J55" si="0">(LARGE(D14:I14,1)+LARGE(D14:I14,2)+LARGE(D14:I14,3))</f>
        <v>#NUM!</v>
      </c>
    </row>
    <row r="15" spans="1:13" x14ac:dyDescent="0.25">
      <c r="A15" s="19">
        <v>8</v>
      </c>
      <c r="B15" s="2" t="s">
        <v>315</v>
      </c>
      <c r="C15" s="25">
        <v>6687</v>
      </c>
      <c r="D15" s="22">
        <v>480</v>
      </c>
      <c r="E15" s="21">
        <v>489</v>
      </c>
      <c r="F15" s="21"/>
      <c r="G15" s="21"/>
      <c r="H15" s="21"/>
      <c r="I15" s="21"/>
      <c r="J15" s="328" t="e">
        <f t="shared" si="0"/>
        <v>#NUM!</v>
      </c>
    </row>
    <row r="16" spans="1:13" x14ac:dyDescent="0.25">
      <c r="A16" s="19">
        <v>9</v>
      </c>
      <c r="B16" s="20" t="s">
        <v>427</v>
      </c>
      <c r="C16" s="25">
        <v>5312</v>
      </c>
      <c r="D16" s="22">
        <v>469</v>
      </c>
      <c r="E16" s="21"/>
      <c r="F16" s="21"/>
      <c r="G16" s="21">
        <v>491</v>
      </c>
      <c r="H16" s="21"/>
      <c r="I16" s="21"/>
      <c r="J16" s="328" t="e">
        <f t="shared" si="0"/>
        <v>#NUM!</v>
      </c>
    </row>
    <row r="17" spans="1:10" x14ac:dyDescent="0.25">
      <c r="A17" s="19">
        <v>10</v>
      </c>
      <c r="B17" s="2" t="s">
        <v>428</v>
      </c>
      <c r="C17" s="25">
        <v>5457</v>
      </c>
      <c r="D17" s="22">
        <v>447</v>
      </c>
      <c r="E17" s="21"/>
      <c r="F17" s="21"/>
      <c r="G17" s="21"/>
      <c r="H17" s="21"/>
      <c r="I17" s="21"/>
      <c r="J17" s="328" t="e">
        <f t="shared" si="0"/>
        <v>#NUM!</v>
      </c>
    </row>
    <row r="18" spans="1:10" x14ac:dyDescent="0.25">
      <c r="A18" s="19">
        <v>12</v>
      </c>
      <c r="B18" s="20" t="s">
        <v>430</v>
      </c>
      <c r="C18" s="25">
        <v>6130</v>
      </c>
      <c r="D18" s="22">
        <v>438</v>
      </c>
      <c r="E18" s="21">
        <v>452</v>
      </c>
      <c r="F18" s="21"/>
      <c r="G18" s="21"/>
      <c r="H18" s="21"/>
      <c r="I18" s="22"/>
      <c r="J18" s="328" t="e">
        <f t="shared" si="0"/>
        <v>#NUM!</v>
      </c>
    </row>
    <row r="19" spans="1:10" x14ac:dyDescent="0.25">
      <c r="A19" s="19">
        <v>13</v>
      </c>
      <c r="B19" s="2" t="s">
        <v>182</v>
      </c>
      <c r="C19" s="25">
        <v>1672</v>
      </c>
      <c r="D19" s="22">
        <v>413</v>
      </c>
      <c r="E19" s="21"/>
      <c r="F19" s="21"/>
      <c r="G19" s="21"/>
      <c r="H19" s="21"/>
      <c r="I19" s="262"/>
      <c r="J19" s="328" t="e">
        <f t="shared" si="0"/>
        <v>#NUM!</v>
      </c>
    </row>
    <row r="20" spans="1:10" x14ac:dyDescent="0.25">
      <c r="A20" s="19">
        <v>15</v>
      </c>
      <c r="B20" s="2" t="s">
        <v>433</v>
      </c>
      <c r="C20" s="25">
        <v>5649</v>
      </c>
      <c r="D20" s="22">
        <v>380</v>
      </c>
      <c r="E20" s="21"/>
      <c r="F20" s="21"/>
      <c r="G20" s="21"/>
      <c r="H20" s="21"/>
      <c r="I20" s="21"/>
      <c r="J20" s="328" t="e">
        <f t="shared" si="0"/>
        <v>#NUM!</v>
      </c>
    </row>
    <row r="21" spans="1:10" x14ac:dyDescent="0.25">
      <c r="A21" s="19">
        <v>16</v>
      </c>
      <c r="B21" s="50" t="s">
        <v>434</v>
      </c>
      <c r="C21" s="471">
        <v>5892</v>
      </c>
      <c r="D21" s="22">
        <v>316</v>
      </c>
      <c r="E21" s="22"/>
      <c r="F21" s="22"/>
      <c r="G21" s="22"/>
      <c r="H21" s="22"/>
      <c r="I21" s="21"/>
      <c r="J21" s="328" t="e">
        <f t="shared" si="0"/>
        <v>#NUM!</v>
      </c>
    </row>
    <row r="22" spans="1:10" x14ac:dyDescent="0.25">
      <c r="A22" s="19">
        <v>17</v>
      </c>
      <c r="B22" s="20" t="s">
        <v>465</v>
      </c>
      <c r="C22" s="25">
        <v>5068</v>
      </c>
      <c r="D22" s="22">
        <v>487</v>
      </c>
      <c r="E22" s="21"/>
      <c r="F22" s="21"/>
      <c r="G22" s="21">
        <v>449</v>
      </c>
      <c r="H22" s="21"/>
      <c r="I22" s="21"/>
      <c r="J22" s="328" t="e">
        <f t="shared" si="0"/>
        <v>#NUM!</v>
      </c>
    </row>
    <row r="23" spans="1:10" x14ac:dyDescent="0.25">
      <c r="A23" s="19">
        <v>18</v>
      </c>
      <c r="B23" s="2" t="s">
        <v>466</v>
      </c>
      <c r="C23" s="25">
        <v>6129</v>
      </c>
      <c r="D23" s="22"/>
      <c r="E23" s="21">
        <v>470</v>
      </c>
      <c r="F23" s="21"/>
      <c r="G23" s="21"/>
      <c r="H23" s="21"/>
      <c r="I23" s="21"/>
      <c r="J23" s="328" t="e">
        <f t="shared" si="0"/>
        <v>#NUM!</v>
      </c>
    </row>
    <row r="24" spans="1:10" x14ac:dyDescent="0.25">
      <c r="A24" s="19">
        <v>19</v>
      </c>
      <c r="B24" s="20" t="s">
        <v>117</v>
      </c>
      <c r="C24" s="25">
        <v>4110</v>
      </c>
      <c r="D24" s="21"/>
      <c r="E24" s="21">
        <v>446</v>
      </c>
      <c r="F24" s="21"/>
      <c r="G24" s="21"/>
      <c r="H24" s="21"/>
      <c r="I24" s="21"/>
      <c r="J24" s="328" t="e">
        <f t="shared" si="0"/>
        <v>#NUM!</v>
      </c>
    </row>
    <row r="25" spans="1:10" x14ac:dyDescent="0.25">
      <c r="A25" s="19">
        <v>20</v>
      </c>
      <c r="B25" s="2" t="s">
        <v>170</v>
      </c>
      <c r="C25" s="25">
        <v>6324</v>
      </c>
      <c r="D25" s="21"/>
      <c r="E25" s="21">
        <v>456</v>
      </c>
      <c r="F25" s="21"/>
      <c r="G25" s="21"/>
      <c r="H25" s="21"/>
      <c r="I25" s="21"/>
      <c r="J25" s="328" t="e">
        <f t="shared" si="0"/>
        <v>#NUM!</v>
      </c>
    </row>
    <row r="26" spans="1:10" x14ac:dyDescent="0.25">
      <c r="A26" s="19">
        <v>21</v>
      </c>
      <c r="B26" s="20" t="s">
        <v>468</v>
      </c>
      <c r="C26" s="25">
        <v>5110</v>
      </c>
      <c r="D26" s="21"/>
      <c r="E26" s="21">
        <v>409</v>
      </c>
      <c r="F26" s="21"/>
      <c r="G26" s="21"/>
      <c r="H26" s="21"/>
      <c r="I26" s="21">
        <v>414</v>
      </c>
      <c r="J26" s="328" t="e">
        <f t="shared" si="0"/>
        <v>#NUM!</v>
      </c>
    </row>
    <row r="27" spans="1:10" x14ac:dyDescent="0.25">
      <c r="A27" s="19">
        <v>22</v>
      </c>
      <c r="B27" s="20" t="s">
        <v>470</v>
      </c>
      <c r="C27" s="25">
        <v>1941</v>
      </c>
      <c r="D27" s="21"/>
      <c r="E27" s="21">
        <v>390</v>
      </c>
      <c r="F27" s="21"/>
      <c r="G27" s="21"/>
      <c r="H27" s="21"/>
      <c r="I27" s="21"/>
      <c r="J27" s="328" t="e">
        <f t="shared" si="0"/>
        <v>#NUM!</v>
      </c>
    </row>
    <row r="28" spans="1:10" x14ac:dyDescent="0.25">
      <c r="A28" s="19">
        <v>23</v>
      </c>
      <c r="B28" s="2" t="s">
        <v>471</v>
      </c>
      <c r="C28" s="25">
        <v>5310</v>
      </c>
      <c r="D28" s="21"/>
      <c r="E28" s="21">
        <v>362</v>
      </c>
      <c r="F28" s="21">
        <v>352</v>
      </c>
      <c r="G28" s="21"/>
      <c r="H28" s="21"/>
      <c r="I28" s="21"/>
      <c r="J28" s="328" t="e">
        <f t="shared" si="0"/>
        <v>#NUM!</v>
      </c>
    </row>
    <row r="29" spans="1:10" x14ac:dyDescent="0.25">
      <c r="A29" s="19">
        <v>24</v>
      </c>
      <c r="B29" s="2" t="s">
        <v>474</v>
      </c>
      <c r="C29" s="25">
        <v>6720</v>
      </c>
      <c r="D29" s="21"/>
      <c r="E29" s="21">
        <v>344</v>
      </c>
      <c r="F29" s="21">
        <v>311</v>
      </c>
      <c r="G29" s="21"/>
      <c r="H29" s="21"/>
      <c r="I29" s="21"/>
      <c r="J29" s="328" t="e">
        <f t="shared" si="0"/>
        <v>#NUM!</v>
      </c>
    </row>
    <row r="30" spans="1:10" x14ac:dyDescent="0.25">
      <c r="A30" s="19">
        <v>25</v>
      </c>
      <c r="B30" s="20" t="s">
        <v>148</v>
      </c>
      <c r="C30" s="25">
        <v>2091</v>
      </c>
      <c r="D30" s="21"/>
      <c r="E30" s="21"/>
      <c r="F30" s="21">
        <v>487</v>
      </c>
      <c r="G30" s="21"/>
      <c r="H30" s="21"/>
      <c r="I30" s="21"/>
      <c r="J30" s="328" t="e">
        <f t="shared" si="0"/>
        <v>#NUM!</v>
      </c>
    </row>
    <row r="31" spans="1:10" x14ac:dyDescent="0.25">
      <c r="A31" s="19">
        <v>26</v>
      </c>
      <c r="B31" s="20" t="s">
        <v>285</v>
      </c>
      <c r="C31" s="25">
        <v>5676</v>
      </c>
      <c r="D31" s="21"/>
      <c r="E31" s="21"/>
      <c r="F31" s="21"/>
      <c r="G31" s="21">
        <v>494</v>
      </c>
      <c r="H31" s="21"/>
      <c r="I31" s="21"/>
      <c r="J31" s="328" t="e">
        <f t="shared" si="0"/>
        <v>#NUM!</v>
      </c>
    </row>
    <row r="32" spans="1:10" x14ac:dyDescent="0.25">
      <c r="A32" s="19">
        <v>27</v>
      </c>
      <c r="B32" s="20" t="s">
        <v>495</v>
      </c>
      <c r="C32" s="25">
        <v>4739</v>
      </c>
      <c r="D32" s="21"/>
      <c r="E32" s="21"/>
      <c r="F32" s="21"/>
      <c r="G32" s="21">
        <v>412</v>
      </c>
      <c r="H32" s="21"/>
      <c r="I32" s="21"/>
      <c r="J32" s="328" t="e">
        <f t="shared" si="0"/>
        <v>#NUM!</v>
      </c>
    </row>
    <row r="33" spans="1:10" x14ac:dyDescent="0.25">
      <c r="A33" s="19">
        <v>28</v>
      </c>
      <c r="B33" s="20" t="s">
        <v>288</v>
      </c>
      <c r="C33" s="25">
        <v>6082</v>
      </c>
      <c r="D33" s="21"/>
      <c r="E33" s="21"/>
      <c r="F33" s="21"/>
      <c r="G33" s="21">
        <v>378</v>
      </c>
      <c r="H33" s="21"/>
      <c r="I33" s="21"/>
      <c r="J33" s="328" t="e">
        <f t="shared" si="0"/>
        <v>#NUM!</v>
      </c>
    </row>
    <row r="34" spans="1:10" x14ac:dyDescent="0.25">
      <c r="A34" s="19">
        <v>29</v>
      </c>
      <c r="B34" s="20" t="s">
        <v>546</v>
      </c>
      <c r="C34" s="25">
        <v>5777</v>
      </c>
      <c r="D34" s="21"/>
      <c r="E34" s="21"/>
      <c r="F34" s="21"/>
      <c r="G34" s="21">
        <v>282</v>
      </c>
      <c r="H34" s="21"/>
      <c r="I34" s="21"/>
      <c r="J34" s="328" t="e">
        <f t="shared" si="0"/>
        <v>#NUM!</v>
      </c>
    </row>
    <row r="35" spans="1:10" x14ac:dyDescent="0.25">
      <c r="A35" s="19">
        <v>30</v>
      </c>
      <c r="B35" s="20" t="s">
        <v>511</v>
      </c>
      <c r="C35" s="25">
        <v>2247</v>
      </c>
      <c r="D35" s="21"/>
      <c r="E35" s="21"/>
      <c r="F35" s="21"/>
      <c r="G35" s="21"/>
      <c r="H35" s="21">
        <v>526</v>
      </c>
      <c r="I35" s="21"/>
      <c r="J35" s="328" t="e">
        <f t="shared" si="0"/>
        <v>#NUM!</v>
      </c>
    </row>
    <row r="36" spans="1:10" x14ac:dyDescent="0.25">
      <c r="A36" s="19">
        <v>31</v>
      </c>
      <c r="B36" s="20" t="s">
        <v>599</v>
      </c>
      <c r="C36" s="25">
        <v>5330</v>
      </c>
      <c r="D36" s="21"/>
      <c r="E36" s="21"/>
      <c r="F36" s="21"/>
      <c r="G36" s="21"/>
      <c r="H36" s="21">
        <v>462</v>
      </c>
      <c r="I36" s="21"/>
      <c r="J36" s="328" t="e">
        <f t="shared" si="0"/>
        <v>#NUM!</v>
      </c>
    </row>
    <row r="37" spans="1:10" x14ac:dyDescent="0.25">
      <c r="A37" s="19">
        <v>32</v>
      </c>
      <c r="B37" s="20" t="s">
        <v>237</v>
      </c>
      <c r="C37" s="25">
        <v>1829</v>
      </c>
      <c r="D37" s="21"/>
      <c r="E37" s="21"/>
      <c r="F37" s="21"/>
      <c r="G37" s="21"/>
      <c r="H37" s="21">
        <v>460</v>
      </c>
      <c r="I37" s="21"/>
      <c r="J37" s="328" t="e">
        <f t="shared" si="0"/>
        <v>#NUM!</v>
      </c>
    </row>
    <row r="38" spans="1:10" x14ac:dyDescent="0.25">
      <c r="A38" s="19">
        <v>33</v>
      </c>
      <c r="B38" s="20" t="s">
        <v>560</v>
      </c>
      <c r="C38" s="25">
        <v>2153</v>
      </c>
      <c r="D38" s="21"/>
      <c r="E38" s="21"/>
      <c r="F38" s="21"/>
      <c r="G38" s="21"/>
      <c r="H38" s="21">
        <v>384</v>
      </c>
      <c r="I38" s="21"/>
      <c r="J38" s="328" t="e">
        <f t="shared" si="0"/>
        <v>#NUM!</v>
      </c>
    </row>
    <row r="39" spans="1:10" x14ac:dyDescent="0.25">
      <c r="A39" s="19">
        <v>34</v>
      </c>
      <c r="B39" s="20" t="s">
        <v>600</v>
      </c>
      <c r="C39" s="25">
        <v>6352</v>
      </c>
      <c r="D39" s="21"/>
      <c r="E39" s="21"/>
      <c r="F39" s="21"/>
      <c r="G39" s="21"/>
      <c r="H39" s="21">
        <v>354</v>
      </c>
      <c r="I39" s="21"/>
      <c r="J39" s="328" t="e">
        <f>(LARGE(D39:I39,1)+LARGE(D39:I39,2)+LARGE(D39:I39,3))</f>
        <v>#NUM!</v>
      </c>
    </row>
    <row r="40" spans="1:10" x14ac:dyDescent="0.25">
      <c r="A40" s="19">
        <v>35</v>
      </c>
      <c r="B40" s="20" t="s">
        <v>480</v>
      </c>
      <c r="C40" s="25">
        <v>6407</v>
      </c>
      <c r="D40" s="21"/>
      <c r="E40" s="21"/>
      <c r="F40" s="21"/>
      <c r="G40" s="21"/>
      <c r="H40" s="21">
        <v>304</v>
      </c>
      <c r="I40" s="21"/>
      <c r="J40" s="328" t="e">
        <f t="shared" si="0"/>
        <v>#NUM!</v>
      </c>
    </row>
    <row r="41" spans="1:10" x14ac:dyDescent="0.25">
      <c r="A41" s="19">
        <v>36</v>
      </c>
      <c r="B41" s="20" t="s">
        <v>498</v>
      </c>
      <c r="C41" s="25">
        <v>6915</v>
      </c>
      <c r="D41" s="21"/>
      <c r="E41" s="21"/>
      <c r="F41" s="21"/>
      <c r="G41" s="21"/>
      <c r="H41" s="21">
        <v>285</v>
      </c>
      <c r="I41" s="21"/>
      <c r="J41" s="328" t="e">
        <f t="shared" si="0"/>
        <v>#NUM!</v>
      </c>
    </row>
    <row r="42" spans="1:10" x14ac:dyDescent="0.25">
      <c r="A42" s="19">
        <v>37</v>
      </c>
      <c r="B42" s="20" t="s">
        <v>505</v>
      </c>
      <c r="C42" s="25">
        <v>6849</v>
      </c>
      <c r="D42" s="21"/>
      <c r="E42" s="21"/>
      <c r="F42" s="21"/>
      <c r="G42" s="21"/>
      <c r="H42" s="21">
        <v>495</v>
      </c>
      <c r="I42" s="21">
        <v>486</v>
      </c>
      <c r="J42" s="328" t="e">
        <f t="shared" si="0"/>
        <v>#NUM!</v>
      </c>
    </row>
    <row r="43" spans="1:10" x14ac:dyDescent="0.25">
      <c r="A43" s="19">
        <v>38</v>
      </c>
      <c r="B43" s="20" t="s">
        <v>605</v>
      </c>
      <c r="C43" s="25">
        <v>1831</v>
      </c>
      <c r="D43" s="21"/>
      <c r="E43" s="21"/>
      <c r="F43" s="21"/>
      <c r="G43" s="21"/>
      <c r="H43" s="21">
        <v>370</v>
      </c>
      <c r="I43" s="21"/>
      <c r="J43" s="328" t="e">
        <f t="shared" si="0"/>
        <v>#NUM!</v>
      </c>
    </row>
    <row r="44" spans="1:10" x14ac:dyDescent="0.25">
      <c r="A44" s="19">
        <v>39</v>
      </c>
      <c r="B44" s="20" t="s">
        <v>454</v>
      </c>
      <c r="C44" s="25">
        <v>1929</v>
      </c>
      <c r="D44" s="21"/>
      <c r="E44" s="21"/>
      <c r="F44" s="21"/>
      <c r="G44" s="21"/>
      <c r="H44" s="21"/>
      <c r="I44" s="21">
        <v>570</v>
      </c>
      <c r="J44" s="328" t="e">
        <f t="shared" si="0"/>
        <v>#NUM!</v>
      </c>
    </row>
    <row r="45" spans="1:10" x14ac:dyDescent="0.25">
      <c r="A45" s="19">
        <v>40</v>
      </c>
      <c r="B45" s="20" t="s">
        <v>268</v>
      </c>
      <c r="C45" s="25">
        <v>3188</v>
      </c>
      <c r="D45" s="21"/>
      <c r="E45" s="21"/>
      <c r="F45" s="21"/>
      <c r="G45" s="21"/>
      <c r="H45" s="21"/>
      <c r="I45" s="21">
        <v>507</v>
      </c>
      <c r="J45" s="328" t="e">
        <f t="shared" si="0"/>
        <v>#NUM!</v>
      </c>
    </row>
    <row r="46" spans="1:10" x14ac:dyDescent="0.25">
      <c r="A46" s="19">
        <v>41</v>
      </c>
      <c r="B46" s="20" t="s">
        <v>310</v>
      </c>
      <c r="C46" s="25">
        <v>2066</v>
      </c>
      <c r="D46" s="21"/>
      <c r="E46" s="21"/>
      <c r="F46" s="21"/>
      <c r="G46" s="21"/>
      <c r="H46" s="21"/>
      <c r="I46" s="21">
        <v>496</v>
      </c>
      <c r="J46" s="328" t="e">
        <f t="shared" si="0"/>
        <v>#NUM!</v>
      </c>
    </row>
    <row r="47" spans="1:10" x14ac:dyDescent="0.25">
      <c r="A47" s="19">
        <v>42</v>
      </c>
      <c r="B47" s="2" t="s">
        <v>695</v>
      </c>
      <c r="C47" s="25">
        <v>5679</v>
      </c>
      <c r="D47" s="21"/>
      <c r="E47" s="21"/>
      <c r="F47" s="21"/>
      <c r="G47" s="21"/>
      <c r="H47" s="21"/>
      <c r="I47" s="21">
        <v>422</v>
      </c>
      <c r="J47" s="328" t="e">
        <f t="shared" si="0"/>
        <v>#NUM!</v>
      </c>
    </row>
    <row r="48" spans="1:10" x14ac:dyDescent="0.25">
      <c r="A48" s="19">
        <v>43</v>
      </c>
      <c r="B48" s="2" t="s">
        <v>696</v>
      </c>
      <c r="C48" s="25">
        <v>5385</v>
      </c>
      <c r="D48" s="21"/>
      <c r="E48" s="21"/>
      <c r="F48" s="21"/>
      <c r="G48" s="21"/>
      <c r="H48" s="21"/>
      <c r="I48" s="21">
        <v>404</v>
      </c>
      <c r="J48" s="328" t="e">
        <f t="shared" si="0"/>
        <v>#NUM!</v>
      </c>
    </row>
    <row r="49" spans="1:10" x14ac:dyDescent="0.25">
      <c r="A49" s="19">
        <v>44</v>
      </c>
      <c r="B49" s="20"/>
      <c r="C49" s="25"/>
      <c r="D49" s="21"/>
      <c r="E49" s="21"/>
      <c r="F49" s="21"/>
      <c r="G49" s="21"/>
      <c r="H49" s="21"/>
      <c r="I49" s="21"/>
      <c r="J49" s="328" t="e">
        <f t="shared" si="0"/>
        <v>#NUM!</v>
      </c>
    </row>
    <row r="50" spans="1:10" x14ac:dyDescent="0.25">
      <c r="A50" s="19">
        <v>45</v>
      </c>
      <c r="B50" s="20"/>
      <c r="C50" s="25"/>
      <c r="D50" s="21"/>
      <c r="E50" s="21"/>
      <c r="F50" s="21"/>
      <c r="G50" s="21"/>
      <c r="H50" s="21"/>
      <c r="I50" s="21"/>
      <c r="J50" s="328" t="e">
        <f t="shared" si="0"/>
        <v>#NUM!</v>
      </c>
    </row>
    <row r="51" spans="1:10" x14ac:dyDescent="0.25">
      <c r="A51" s="19">
        <v>46</v>
      </c>
      <c r="B51" s="2"/>
      <c r="C51" s="21"/>
      <c r="D51" s="21"/>
      <c r="E51" s="21"/>
      <c r="F51" s="21"/>
      <c r="G51" s="21"/>
      <c r="H51" s="21"/>
      <c r="I51" s="21"/>
      <c r="J51" s="328" t="e">
        <f t="shared" si="0"/>
        <v>#NUM!</v>
      </c>
    </row>
    <row r="52" spans="1:10" x14ac:dyDescent="0.25">
      <c r="A52" s="19">
        <v>47</v>
      </c>
      <c r="B52" s="20"/>
      <c r="C52" s="21"/>
      <c r="D52" s="21"/>
      <c r="E52" s="21"/>
      <c r="F52" s="21"/>
      <c r="G52" s="21"/>
      <c r="H52" s="21"/>
      <c r="I52" s="21"/>
      <c r="J52" s="328" t="e">
        <f t="shared" si="0"/>
        <v>#NUM!</v>
      </c>
    </row>
    <row r="53" spans="1:10" x14ac:dyDescent="0.25">
      <c r="A53" s="19">
        <v>48</v>
      </c>
      <c r="B53" s="2"/>
      <c r="C53" s="21"/>
      <c r="D53" s="21"/>
      <c r="E53" s="21"/>
      <c r="F53" s="21"/>
      <c r="G53" s="21"/>
      <c r="H53" s="21"/>
      <c r="I53" s="21"/>
      <c r="J53" s="328" t="e">
        <f t="shared" si="0"/>
        <v>#NUM!</v>
      </c>
    </row>
    <row r="54" spans="1:10" x14ac:dyDescent="0.25">
      <c r="A54" s="19">
        <v>49</v>
      </c>
      <c r="B54" s="20"/>
      <c r="C54" s="21"/>
      <c r="D54" s="21"/>
      <c r="E54" s="21"/>
      <c r="F54" s="21"/>
      <c r="G54" s="21"/>
      <c r="H54" s="21"/>
      <c r="I54" s="21"/>
      <c r="J54" s="328" t="e">
        <f t="shared" si="0"/>
        <v>#NUM!</v>
      </c>
    </row>
    <row r="55" spans="1:10" x14ac:dyDescent="0.25">
      <c r="A55" s="19">
        <v>50</v>
      </c>
      <c r="B55" s="2"/>
      <c r="C55" s="21"/>
      <c r="D55" s="21"/>
      <c r="E55" s="21"/>
      <c r="F55" s="21"/>
      <c r="G55" s="21"/>
      <c r="H55" s="21"/>
      <c r="I55" s="21"/>
      <c r="J55" s="328" t="e">
        <f t="shared" si="0"/>
        <v>#NUM!</v>
      </c>
    </row>
    <row r="59" spans="1:10" x14ac:dyDescent="0.25">
      <c r="A59" s="70" t="s">
        <v>0</v>
      </c>
      <c r="B59" s="71" t="s">
        <v>425</v>
      </c>
      <c r="C59" s="72" t="s">
        <v>406</v>
      </c>
      <c r="D59" s="72">
        <v>45410</v>
      </c>
      <c r="E59" s="72">
        <v>45424</v>
      </c>
      <c r="F59" s="72">
        <v>45427</v>
      </c>
      <c r="G59" s="73">
        <v>45465</v>
      </c>
      <c r="H59" s="73">
        <v>45508</v>
      </c>
      <c r="I59" s="73">
        <v>45563</v>
      </c>
      <c r="J59" s="72" t="s">
        <v>2</v>
      </c>
    </row>
    <row r="60" spans="1:10" x14ac:dyDescent="0.25">
      <c r="A60" s="19">
        <v>8</v>
      </c>
      <c r="B60" s="261" t="s">
        <v>243</v>
      </c>
      <c r="C60" s="24">
        <v>2464</v>
      </c>
      <c r="D60" s="271">
        <v>544</v>
      </c>
      <c r="E60" s="262">
        <v>517</v>
      </c>
      <c r="F60" s="262"/>
      <c r="G60" s="262"/>
      <c r="H60" s="262"/>
      <c r="I60" s="21">
        <v>530</v>
      </c>
      <c r="J60" s="328">
        <f t="shared" ref="J60:J67" si="1">(LARGE(D60:I60,1)+LARGE(D60:I60,2)+LARGE(D60:I60,3))</f>
        <v>1591</v>
      </c>
    </row>
    <row r="61" spans="1:10" x14ac:dyDescent="0.25">
      <c r="A61" s="19">
        <v>1</v>
      </c>
      <c r="B61" s="2" t="s">
        <v>104</v>
      </c>
      <c r="C61" s="25">
        <v>3702</v>
      </c>
      <c r="D61" s="22">
        <v>485</v>
      </c>
      <c r="E61" s="21">
        <v>483</v>
      </c>
      <c r="F61" s="21"/>
      <c r="G61" s="21">
        <v>485</v>
      </c>
      <c r="H61" s="21">
        <v>501</v>
      </c>
      <c r="I61" s="21">
        <v>510</v>
      </c>
      <c r="J61" s="328">
        <f t="shared" si="1"/>
        <v>1496</v>
      </c>
    </row>
    <row r="62" spans="1:10" x14ac:dyDescent="0.25">
      <c r="A62" s="19">
        <v>2</v>
      </c>
      <c r="B62" s="20" t="s">
        <v>234</v>
      </c>
      <c r="C62" s="25">
        <v>6123</v>
      </c>
      <c r="D62" s="22">
        <v>497</v>
      </c>
      <c r="E62" s="21"/>
      <c r="F62" s="21"/>
      <c r="G62" s="21">
        <v>504</v>
      </c>
      <c r="H62" s="21">
        <v>462</v>
      </c>
      <c r="I62" s="22"/>
      <c r="J62" s="328">
        <f t="shared" si="1"/>
        <v>1463</v>
      </c>
    </row>
    <row r="63" spans="1:10" x14ac:dyDescent="0.25">
      <c r="A63" s="19">
        <v>3</v>
      </c>
      <c r="B63" s="20" t="s">
        <v>440</v>
      </c>
      <c r="C63" s="25">
        <v>6683</v>
      </c>
      <c r="D63" s="22">
        <v>346</v>
      </c>
      <c r="E63" s="21"/>
      <c r="F63" s="21">
        <v>432</v>
      </c>
      <c r="G63" s="21">
        <v>412</v>
      </c>
      <c r="H63" s="21">
        <v>501</v>
      </c>
      <c r="I63" s="21">
        <v>465</v>
      </c>
      <c r="J63" s="328">
        <f t="shared" si="1"/>
        <v>1398</v>
      </c>
    </row>
    <row r="64" spans="1:10" x14ac:dyDescent="0.25">
      <c r="A64" s="19">
        <v>4</v>
      </c>
      <c r="B64" s="2" t="s">
        <v>220</v>
      </c>
      <c r="C64" s="25">
        <v>3461</v>
      </c>
      <c r="D64" s="22">
        <v>468</v>
      </c>
      <c r="E64" s="21">
        <v>399</v>
      </c>
      <c r="F64" s="21"/>
      <c r="G64" s="21">
        <v>459</v>
      </c>
      <c r="H64" s="21"/>
      <c r="I64" s="21"/>
      <c r="J64" s="328">
        <f t="shared" si="1"/>
        <v>1326</v>
      </c>
    </row>
    <row r="65" spans="1:10" x14ac:dyDescent="0.25">
      <c r="A65" s="19">
        <v>5</v>
      </c>
      <c r="B65" s="20" t="s">
        <v>472</v>
      </c>
      <c r="C65" s="25">
        <v>6595</v>
      </c>
      <c r="D65" s="21"/>
      <c r="E65" s="21">
        <v>350</v>
      </c>
      <c r="F65" s="21">
        <v>435</v>
      </c>
      <c r="G65" s="21">
        <v>417</v>
      </c>
      <c r="H65" s="21"/>
      <c r="I65" s="21"/>
      <c r="J65" s="328">
        <f t="shared" si="1"/>
        <v>1202</v>
      </c>
    </row>
    <row r="66" spans="1:10" x14ac:dyDescent="0.25">
      <c r="A66" s="19">
        <v>6</v>
      </c>
      <c r="B66" s="20" t="s">
        <v>438</v>
      </c>
      <c r="C66" s="25">
        <v>6093</v>
      </c>
      <c r="D66" s="22">
        <v>392</v>
      </c>
      <c r="E66" s="21"/>
      <c r="F66" s="21">
        <v>399</v>
      </c>
      <c r="G66" s="21">
        <v>383</v>
      </c>
      <c r="H66" s="21"/>
      <c r="I66" s="22"/>
      <c r="J66" s="328">
        <f t="shared" si="1"/>
        <v>1174</v>
      </c>
    </row>
    <row r="67" spans="1:10" x14ac:dyDescent="0.25">
      <c r="A67" s="19">
        <v>7</v>
      </c>
      <c r="B67" s="50" t="s">
        <v>279</v>
      </c>
      <c r="C67" s="471">
        <v>1754</v>
      </c>
      <c r="D67" s="22">
        <v>368</v>
      </c>
      <c r="E67" s="22">
        <v>406</v>
      </c>
      <c r="F67" s="22">
        <v>363</v>
      </c>
      <c r="G67" s="22"/>
      <c r="H67" s="22"/>
      <c r="I67" s="21"/>
      <c r="J67" s="328">
        <f t="shared" si="1"/>
        <v>1137</v>
      </c>
    </row>
    <row r="68" spans="1:10" x14ac:dyDescent="0.25">
      <c r="A68" s="19">
        <v>9</v>
      </c>
      <c r="B68" s="50" t="s">
        <v>435</v>
      </c>
      <c r="C68" s="471">
        <v>2262</v>
      </c>
      <c r="D68" s="22">
        <v>518</v>
      </c>
      <c r="E68" s="22"/>
      <c r="F68" s="22"/>
      <c r="G68" s="22"/>
      <c r="H68" s="22"/>
      <c r="I68" s="21"/>
      <c r="J68" s="328" t="e">
        <f t="shared" ref="J68:J69" si="2">(LARGE(D68:I68,1)+LARGE(D68:I68,2)+LARGE(D68:I68,3))</f>
        <v>#NUM!</v>
      </c>
    </row>
    <row r="69" spans="1:10" x14ac:dyDescent="0.25">
      <c r="A69" s="19">
        <v>10</v>
      </c>
      <c r="B69" s="20" t="s">
        <v>407</v>
      </c>
      <c r="C69" s="25">
        <v>5237</v>
      </c>
      <c r="D69" s="22">
        <v>499</v>
      </c>
      <c r="E69" s="21"/>
      <c r="F69" s="21"/>
      <c r="G69" s="21"/>
      <c r="H69" s="21">
        <v>498</v>
      </c>
      <c r="I69" s="22"/>
      <c r="J69" s="328" t="e">
        <f t="shared" si="2"/>
        <v>#NUM!</v>
      </c>
    </row>
    <row r="70" spans="1:10" x14ac:dyDescent="0.25">
      <c r="A70" s="19">
        <v>11</v>
      </c>
      <c r="B70" s="20" t="s">
        <v>409</v>
      </c>
      <c r="C70" s="25">
        <v>3317</v>
      </c>
      <c r="D70" s="22">
        <v>491</v>
      </c>
      <c r="E70" s="21"/>
      <c r="F70" s="21"/>
      <c r="G70" s="21"/>
      <c r="H70" s="21">
        <v>497</v>
      </c>
      <c r="I70" s="21"/>
      <c r="J70" s="328" t="e">
        <f t="shared" ref="J70:J91" si="3">(LARGE(D70:I70,1)+LARGE(D70:I70,2)+LARGE(D70:I70,3))</f>
        <v>#NUM!</v>
      </c>
    </row>
    <row r="71" spans="1:10" x14ac:dyDescent="0.25">
      <c r="A71" s="19">
        <v>12</v>
      </c>
      <c r="B71" s="20" t="s">
        <v>323</v>
      </c>
      <c r="C71" s="25">
        <v>4044</v>
      </c>
      <c r="D71" s="22">
        <v>475</v>
      </c>
      <c r="E71" s="21">
        <v>481</v>
      </c>
      <c r="F71" s="21"/>
      <c r="G71" s="21"/>
      <c r="H71" s="21"/>
      <c r="I71" s="21"/>
      <c r="J71" s="328" t="e">
        <f t="shared" si="3"/>
        <v>#NUM!</v>
      </c>
    </row>
    <row r="72" spans="1:10" x14ac:dyDescent="0.25">
      <c r="A72" s="19">
        <v>13</v>
      </c>
      <c r="B72" s="20" t="s">
        <v>436</v>
      </c>
      <c r="C72" s="25">
        <v>5646</v>
      </c>
      <c r="D72" s="22">
        <v>471</v>
      </c>
      <c r="E72" s="21"/>
      <c r="F72" s="21"/>
      <c r="G72" s="21"/>
      <c r="H72" s="21"/>
      <c r="I72" s="21">
        <v>423</v>
      </c>
      <c r="J72" s="328" t="e">
        <f t="shared" si="3"/>
        <v>#NUM!</v>
      </c>
    </row>
    <row r="73" spans="1:10" x14ac:dyDescent="0.25">
      <c r="A73" s="19">
        <v>14</v>
      </c>
      <c r="B73" s="20" t="s">
        <v>247</v>
      </c>
      <c r="C73" s="25">
        <v>4430</v>
      </c>
      <c r="D73" s="22">
        <v>456</v>
      </c>
      <c r="E73" s="21"/>
      <c r="F73" s="21"/>
      <c r="G73" s="21"/>
      <c r="H73" s="21"/>
      <c r="I73" s="21"/>
      <c r="J73" s="328" t="e">
        <f t="shared" si="3"/>
        <v>#NUM!</v>
      </c>
    </row>
    <row r="74" spans="1:10" x14ac:dyDescent="0.25">
      <c r="A74" s="19">
        <v>15</v>
      </c>
      <c r="B74" s="20" t="s">
        <v>429</v>
      </c>
      <c r="C74" s="25">
        <v>5894</v>
      </c>
      <c r="D74" s="22">
        <v>440</v>
      </c>
      <c r="E74" s="21"/>
      <c r="F74" s="21"/>
      <c r="G74" s="21"/>
      <c r="H74" s="21"/>
      <c r="I74" s="21"/>
      <c r="J74" s="328" t="e">
        <f t="shared" si="3"/>
        <v>#NUM!</v>
      </c>
    </row>
    <row r="75" spans="1:10" x14ac:dyDescent="0.25">
      <c r="A75" s="19">
        <v>16</v>
      </c>
      <c r="B75" s="2" t="s">
        <v>224</v>
      </c>
      <c r="C75" s="25">
        <v>2557</v>
      </c>
      <c r="D75" s="22">
        <v>432</v>
      </c>
      <c r="E75" s="21"/>
      <c r="F75" s="21"/>
      <c r="G75" s="21"/>
      <c r="H75" s="21"/>
      <c r="I75" s="21"/>
      <c r="J75" s="328" t="e">
        <f t="shared" si="3"/>
        <v>#NUM!</v>
      </c>
    </row>
    <row r="76" spans="1:10" x14ac:dyDescent="0.25">
      <c r="A76" s="19">
        <v>17</v>
      </c>
      <c r="B76" s="20" t="s">
        <v>437</v>
      </c>
      <c r="C76" s="25">
        <v>3155</v>
      </c>
      <c r="D76" s="22">
        <v>394</v>
      </c>
      <c r="E76" s="21"/>
      <c r="F76" s="21"/>
      <c r="G76" s="21"/>
      <c r="H76" s="21"/>
      <c r="I76" s="21"/>
      <c r="J76" s="328" t="e">
        <f t="shared" si="3"/>
        <v>#NUM!</v>
      </c>
    </row>
    <row r="77" spans="1:10" x14ac:dyDescent="0.25">
      <c r="A77" s="19">
        <v>18</v>
      </c>
      <c r="B77" s="2" t="s">
        <v>432</v>
      </c>
      <c r="C77" s="25">
        <v>5258</v>
      </c>
      <c r="D77" s="22">
        <v>391</v>
      </c>
      <c r="E77" s="21"/>
      <c r="F77" s="21"/>
      <c r="G77" s="21"/>
      <c r="H77" s="21"/>
      <c r="I77" s="22">
        <v>329</v>
      </c>
      <c r="J77" s="328" t="e">
        <f t="shared" si="3"/>
        <v>#NUM!</v>
      </c>
    </row>
    <row r="78" spans="1:10" x14ac:dyDescent="0.25">
      <c r="A78" s="19">
        <v>19</v>
      </c>
      <c r="B78" s="2" t="s">
        <v>439</v>
      </c>
      <c r="C78" s="25">
        <v>1757</v>
      </c>
      <c r="D78" s="22">
        <v>374</v>
      </c>
      <c r="E78" s="21"/>
      <c r="F78" s="21"/>
      <c r="G78" s="21"/>
      <c r="H78" s="21">
        <v>407</v>
      </c>
      <c r="I78" s="262"/>
      <c r="J78" s="328" t="e">
        <f t="shared" si="3"/>
        <v>#NUM!</v>
      </c>
    </row>
    <row r="79" spans="1:10" x14ac:dyDescent="0.25">
      <c r="A79" s="19">
        <v>20</v>
      </c>
      <c r="B79" s="2" t="s">
        <v>225</v>
      </c>
      <c r="C79" s="25">
        <v>1691</v>
      </c>
      <c r="D79" s="22">
        <v>374</v>
      </c>
      <c r="E79" s="21"/>
      <c r="F79" s="21"/>
      <c r="G79" s="21">
        <v>395</v>
      </c>
      <c r="H79" s="21"/>
      <c r="I79" s="21"/>
      <c r="J79" s="328" t="e">
        <f t="shared" si="3"/>
        <v>#NUM!</v>
      </c>
    </row>
    <row r="80" spans="1:10" x14ac:dyDescent="0.25">
      <c r="A80" s="19">
        <v>21</v>
      </c>
      <c r="B80" s="2" t="s">
        <v>172</v>
      </c>
      <c r="C80" s="25">
        <v>3855</v>
      </c>
      <c r="D80" s="22">
        <v>369</v>
      </c>
      <c r="E80" s="21"/>
      <c r="F80" s="21"/>
      <c r="G80" s="21"/>
      <c r="H80" s="21"/>
      <c r="I80" s="21"/>
      <c r="J80" s="328" t="e">
        <f t="shared" si="3"/>
        <v>#NUM!</v>
      </c>
    </row>
    <row r="81" spans="1:10" x14ac:dyDescent="0.25">
      <c r="A81" s="19">
        <v>22</v>
      </c>
      <c r="B81" s="2" t="s">
        <v>441</v>
      </c>
      <c r="C81" s="25">
        <v>6784</v>
      </c>
      <c r="D81" s="22">
        <v>150</v>
      </c>
      <c r="E81" s="21"/>
      <c r="F81" s="21"/>
      <c r="G81" s="21"/>
      <c r="H81" s="21">
        <v>198</v>
      </c>
      <c r="I81" s="21"/>
      <c r="J81" s="328" t="e">
        <f t="shared" si="3"/>
        <v>#NUM!</v>
      </c>
    </row>
    <row r="82" spans="1:10" x14ac:dyDescent="0.25">
      <c r="A82" s="19">
        <v>23</v>
      </c>
      <c r="B82" s="20" t="s">
        <v>464</v>
      </c>
      <c r="C82" s="25">
        <v>4291</v>
      </c>
      <c r="D82" s="22"/>
      <c r="E82" s="21">
        <v>505</v>
      </c>
      <c r="F82" s="21"/>
      <c r="G82" s="21"/>
      <c r="H82" s="21"/>
      <c r="I82" s="21"/>
      <c r="J82" s="328" t="e">
        <f t="shared" si="3"/>
        <v>#NUM!</v>
      </c>
    </row>
    <row r="83" spans="1:10" x14ac:dyDescent="0.25">
      <c r="A83" s="19">
        <v>24</v>
      </c>
      <c r="B83" s="2" t="s">
        <v>99</v>
      </c>
      <c r="C83" s="25">
        <v>2165</v>
      </c>
      <c r="D83" s="22"/>
      <c r="E83" s="21">
        <v>500</v>
      </c>
      <c r="F83" s="21"/>
      <c r="G83" s="21"/>
      <c r="H83" s="21"/>
      <c r="I83" s="21"/>
      <c r="J83" s="328" t="e">
        <f t="shared" si="3"/>
        <v>#NUM!</v>
      </c>
    </row>
    <row r="84" spans="1:10" x14ac:dyDescent="0.25">
      <c r="A84" s="19">
        <v>25</v>
      </c>
      <c r="B84" s="20" t="s">
        <v>244</v>
      </c>
      <c r="C84" s="25">
        <v>5889</v>
      </c>
      <c r="D84" s="21"/>
      <c r="E84" s="21">
        <v>499</v>
      </c>
      <c r="F84" s="21"/>
      <c r="G84" s="21"/>
      <c r="H84" s="21"/>
      <c r="I84" s="21"/>
      <c r="J84" s="328" t="e">
        <f t="shared" si="3"/>
        <v>#NUM!</v>
      </c>
    </row>
    <row r="85" spans="1:10" x14ac:dyDescent="0.25">
      <c r="A85" s="19">
        <v>26</v>
      </c>
      <c r="B85" s="20" t="s">
        <v>293</v>
      </c>
      <c r="C85" s="25">
        <v>4137</v>
      </c>
      <c r="D85" s="21"/>
      <c r="E85" s="21">
        <v>468</v>
      </c>
      <c r="F85" s="21"/>
      <c r="G85" s="21"/>
      <c r="H85" s="21"/>
      <c r="I85" s="21"/>
      <c r="J85" s="328" t="e">
        <f t="shared" si="3"/>
        <v>#NUM!</v>
      </c>
    </row>
    <row r="86" spans="1:10" x14ac:dyDescent="0.25">
      <c r="A86" s="19">
        <v>27</v>
      </c>
      <c r="B86" s="2" t="s">
        <v>467</v>
      </c>
      <c r="C86" s="25">
        <v>1669</v>
      </c>
      <c r="D86" s="21"/>
      <c r="E86" s="21">
        <v>463</v>
      </c>
      <c r="F86" s="21"/>
      <c r="G86" s="21"/>
      <c r="H86" s="21"/>
      <c r="I86" s="21"/>
      <c r="J86" s="328" t="e">
        <f t="shared" si="3"/>
        <v>#NUM!</v>
      </c>
    </row>
    <row r="87" spans="1:10" x14ac:dyDescent="0.25">
      <c r="A87" s="19">
        <v>28</v>
      </c>
      <c r="B87" s="2" t="s">
        <v>114</v>
      </c>
      <c r="C87" s="25">
        <v>5646</v>
      </c>
      <c r="D87" s="21"/>
      <c r="E87" s="21">
        <v>460</v>
      </c>
      <c r="F87" s="21"/>
      <c r="G87" s="21"/>
      <c r="H87" s="21"/>
      <c r="I87" s="21"/>
      <c r="J87" s="328" t="e">
        <f t="shared" si="3"/>
        <v>#NUM!</v>
      </c>
    </row>
    <row r="88" spans="1:10" x14ac:dyDescent="0.25">
      <c r="A88" s="19">
        <v>29</v>
      </c>
      <c r="B88" s="20" t="s">
        <v>112</v>
      </c>
      <c r="C88" s="25">
        <v>2146</v>
      </c>
      <c r="D88" s="21"/>
      <c r="E88" s="21">
        <v>445</v>
      </c>
      <c r="F88" s="21"/>
      <c r="G88" s="21"/>
      <c r="H88" s="21"/>
      <c r="I88" s="21"/>
      <c r="J88" s="328" t="e">
        <f t="shared" si="3"/>
        <v>#NUM!</v>
      </c>
    </row>
    <row r="89" spans="1:10" x14ac:dyDescent="0.25">
      <c r="A89" s="19">
        <v>30</v>
      </c>
      <c r="B89" s="20" t="s">
        <v>469</v>
      </c>
      <c r="C89" s="25">
        <v>5440</v>
      </c>
      <c r="D89" s="21"/>
      <c r="E89" s="21">
        <v>408</v>
      </c>
      <c r="F89" s="21"/>
      <c r="G89" s="21"/>
      <c r="H89" s="21"/>
      <c r="I89" s="21"/>
      <c r="J89" s="328" t="e">
        <f t="shared" si="3"/>
        <v>#NUM!</v>
      </c>
    </row>
    <row r="90" spans="1:10" x14ac:dyDescent="0.25">
      <c r="A90" s="19">
        <v>31</v>
      </c>
      <c r="B90" s="20" t="s">
        <v>473</v>
      </c>
      <c r="C90" s="25">
        <v>6784</v>
      </c>
      <c r="D90" s="21"/>
      <c r="E90" s="21">
        <v>265</v>
      </c>
      <c r="F90" s="21"/>
      <c r="G90" s="21"/>
      <c r="H90" s="21"/>
      <c r="I90" s="21"/>
      <c r="J90" s="328" t="e">
        <f t="shared" si="3"/>
        <v>#NUM!</v>
      </c>
    </row>
    <row r="91" spans="1:10" x14ac:dyDescent="0.25">
      <c r="A91" s="19">
        <v>32</v>
      </c>
      <c r="B91" s="20" t="s">
        <v>477</v>
      </c>
      <c r="C91" s="25">
        <v>1961</v>
      </c>
      <c r="D91" s="21"/>
      <c r="E91" s="21"/>
      <c r="F91" s="21">
        <v>415</v>
      </c>
      <c r="G91" s="21"/>
      <c r="H91" s="21"/>
      <c r="I91" s="21"/>
      <c r="J91" s="328" t="e">
        <f t="shared" si="3"/>
        <v>#NUM!</v>
      </c>
    </row>
    <row r="92" spans="1:10" x14ac:dyDescent="0.25">
      <c r="A92" s="19">
        <v>33</v>
      </c>
      <c r="B92" s="20" t="s">
        <v>253</v>
      </c>
      <c r="C92" s="25">
        <v>3967</v>
      </c>
      <c r="D92" s="21"/>
      <c r="E92" s="21"/>
      <c r="F92" s="21">
        <v>398</v>
      </c>
      <c r="G92" s="21"/>
      <c r="H92" s="21"/>
      <c r="I92" s="21"/>
      <c r="J92" s="328" t="e">
        <f t="shared" ref="J92:J110" si="4">(LARGE(D92:I92,1)+LARGE(D92:I92,2)+LARGE(D92:I92,3))</f>
        <v>#NUM!</v>
      </c>
    </row>
    <row r="93" spans="1:10" x14ac:dyDescent="0.25">
      <c r="A93" s="19">
        <v>34</v>
      </c>
      <c r="B93" s="20" t="s">
        <v>162</v>
      </c>
      <c r="C93" s="25">
        <v>1896</v>
      </c>
      <c r="D93" s="21"/>
      <c r="E93" s="21"/>
      <c r="F93" s="21">
        <v>393</v>
      </c>
      <c r="G93" s="21"/>
      <c r="H93" s="21"/>
      <c r="I93" s="21"/>
      <c r="J93" s="328" t="e">
        <f t="shared" si="4"/>
        <v>#NUM!</v>
      </c>
    </row>
    <row r="94" spans="1:10" x14ac:dyDescent="0.25">
      <c r="A94" s="19">
        <v>35</v>
      </c>
      <c r="B94" s="20" t="s">
        <v>478</v>
      </c>
      <c r="C94" s="25">
        <v>4782</v>
      </c>
      <c r="D94" s="21"/>
      <c r="E94" s="21"/>
      <c r="F94" s="21">
        <v>359</v>
      </c>
      <c r="G94" s="21"/>
      <c r="H94" s="21"/>
      <c r="I94" s="21"/>
      <c r="J94" s="328" t="e">
        <f t="shared" si="4"/>
        <v>#NUM!</v>
      </c>
    </row>
    <row r="95" spans="1:10" x14ac:dyDescent="0.25">
      <c r="A95" s="19">
        <v>36</v>
      </c>
      <c r="B95" s="20" t="s">
        <v>479</v>
      </c>
      <c r="C95" s="25">
        <v>1897</v>
      </c>
      <c r="D95" s="21"/>
      <c r="E95" s="21"/>
      <c r="F95" s="21">
        <v>268</v>
      </c>
      <c r="G95" s="21"/>
      <c r="H95" s="21"/>
      <c r="I95" s="21"/>
      <c r="J95" s="328" t="e">
        <f t="shared" si="4"/>
        <v>#NUM!</v>
      </c>
    </row>
    <row r="96" spans="1:10" x14ac:dyDescent="0.25">
      <c r="A96" s="19">
        <v>37</v>
      </c>
      <c r="B96" s="20" t="s">
        <v>375</v>
      </c>
      <c r="C96" s="25">
        <v>1783</v>
      </c>
      <c r="D96" s="21"/>
      <c r="E96" s="21"/>
      <c r="F96" s="21"/>
      <c r="G96" s="21">
        <v>405</v>
      </c>
      <c r="H96" s="21"/>
      <c r="I96" s="21"/>
      <c r="J96" s="328" t="e">
        <f t="shared" si="4"/>
        <v>#NUM!</v>
      </c>
    </row>
    <row r="97" spans="1:10" x14ac:dyDescent="0.25">
      <c r="A97" s="19">
        <v>38</v>
      </c>
      <c r="B97" s="20" t="s">
        <v>353</v>
      </c>
      <c r="C97" s="25">
        <v>4053</v>
      </c>
      <c r="D97" s="21"/>
      <c r="E97" s="21"/>
      <c r="F97" s="21"/>
      <c r="G97" s="21">
        <v>363</v>
      </c>
      <c r="H97" s="21"/>
      <c r="I97" s="21"/>
      <c r="J97" s="328" t="e">
        <f t="shared" si="4"/>
        <v>#NUM!</v>
      </c>
    </row>
    <row r="98" spans="1:10" x14ac:dyDescent="0.25">
      <c r="A98" s="19">
        <v>39</v>
      </c>
      <c r="B98" s="20" t="s">
        <v>547</v>
      </c>
      <c r="C98" s="25">
        <v>2025</v>
      </c>
      <c r="D98" s="2"/>
      <c r="E98" s="2"/>
      <c r="F98" s="2"/>
      <c r="G98" s="21">
        <v>305</v>
      </c>
      <c r="H98" s="2"/>
      <c r="I98" s="2"/>
      <c r="J98" s="328" t="e">
        <f t="shared" si="4"/>
        <v>#NUM!</v>
      </c>
    </row>
    <row r="99" spans="1:10" x14ac:dyDescent="0.25">
      <c r="A99" s="19">
        <v>40</v>
      </c>
      <c r="B99" s="20" t="s">
        <v>548</v>
      </c>
      <c r="C99" s="25">
        <v>2242</v>
      </c>
      <c r="D99" s="2"/>
      <c r="E99" s="2"/>
      <c r="F99" s="2"/>
      <c r="G99" s="21">
        <v>184</v>
      </c>
      <c r="H99" s="2"/>
      <c r="I99" s="2"/>
      <c r="J99" s="328" t="e">
        <f t="shared" si="4"/>
        <v>#NUM!</v>
      </c>
    </row>
    <row r="100" spans="1:10" x14ac:dyDescent="0.25">
      <c r="A100" s="19">
        <v>41</v>
      </c>
      <c r="B100" s="2" t="s">
        <v>109</v>
      </c>
      <c r="C100" s="25">
        <v>3189</v>
      </c>
      <c r="D100" s="2"/>
      <c r="E100" s="2"/>
      <c r="F100" s="2"/>
      <c r="G100" s="2"/>
      <c r="H100" s="21">
        <v>509</v>
      </c>
      <c r="I100" s="21">
        <v>515</v>
      </c>
      <c r="J100" s="328" t="e">
        <f t="shared" si="4"/>
        <v>#NUM!</v>
      </c>
    </row>
    <row r="101" spans="1:10" x14ac:dyDescent="0.25">
      <c r="A101" s="19">
        <v>42</v>
      </c>
      <c r="B101" s="2" t="s">
        <v>601</v>
      </c>
      <c r="C101" s="25">
        <v>2008</v>
      </c>
      <c r="D101" s="2"/>
      <c r="E101" s="2"/>
      <c r="F101" s="2"/>
      <c r="G101" s="2"/>
      <c r="H101" s="21">
        <v>449</v>
      </c>
      <c r="I101" s="21"/>
      <c r="J101" s="328" t="e">
        <f t="shared" si="4"/>
        <v>#NUM!</v>
      </c>
    </row>
    <row r="102" spans="1:10" x14ac:dyDescent="0.25">
      <c r="A102" s="19">
        <v>43</v>
      </c>
      <c r="B102" s="2" t="s">
        <v>294</v>
      </c>
      <c r="C102" s="25">
        <v>1837</v>
      </c>
      <c r="D102" s="2"/>
      <c r="E102" s="2"/>
      <c r="F102" s="2"/>
      <c r="G102" s="2"/>
      <c r="H102" s="21">
        <v>446</v>
      </c>
      <c r="I102" s="21">
        <v>366</v>
      </c>
      <c r="J102" s="328" t="e">
        <f t="shared" si="4"/>
        <v>#NUM!</v>
      </c>
    </row>
    <row r="103" spans="1:10" x14ac:dyDescent="0.25">
      <c r="A103" s="19">
        <v>44</v>
      </c>
      <c r="B103" s="2" t="s">
        <v>602</v>
      </c>
      <c r="C103" s="25">
        <v>4135</v>
      </c>
      <c r="D103" s="2"/>
      <c r="E103" s="2"/>
      <c r="F103" s="2"/>
      <c r="G103" s="2"/>
      <c r="H103" s="21">
        <v>439</v>
      </c>
      <c r="I103" s="21"/>
      <c r="J103" s="328" t="e">
        <f t="shared" si="4"/>
        <v>#NUM!</v>
      </c>
    </row>
    <row r="104" spans="1:10" x14ac:dyDescent="0.25">
      <c r="A104" s="19">
        <v>45</v>
      </c>
      <c r="B104" s="2" t="s">
        <v>567</v>
      </c>
      <c r="C104" s="25">
        <v>6756</v>
      </c>
      <c r="D104" s="2"/>
      <c r="E104" s="2"/>
      <c r="F104" s="2"/>
      <c r="G104" s="2"/>
      <c r="H104" s="21">
        <v>422</v>
      </c>
      <c r="I104" s="21"/>
      <c r="J104" s="328" t="e">
        <f t="shared" si="4"/>
        <v>#NUM!</v>
      </c>
    </row>
    <row r="105" spans="1:10" x14ac:dyDescent="0.25">
      <c r="A105" s="19">
        <v>46</v>
      </c>
      <c r="B105" s="2" t="s">
        <v>603</v>
      </c>
      <c r="C105" s="25">
        <v>6757</v>
      </c>
      <c r="D105" s="2"/>
      <c r="E105" s="2"/>
      <c r="F105" s="2"/>
      <c r="G105" s="2"/>
      <c r="H105" s="21">
        <v>373</v>
      </c>
      <c r="I105" s="21"/>
      <c r="J105" s="328" t="e">
        <f t="shared" si="4"/>
        <v>#NUM!</v>
      </c>
    </row>
    <row r="106" spans="1:10" x14ac:dyDescent="0.25">
      <c r="A106" s="19">
        <v>47</v>
      </c>
      <c r="B106" s="2" t="s">
        <v>604</v>
      </c>
      <c r="C106" s="25">
        <v>3584</v>
      </c>
      <c r="D106" s="2"/>
      <c r="E106" s="2"/>
      <c r="F106" s="2"/>
      <c r="G106" s="2"/>
      <c r="H106" s="21">
        <v>324</v>
      </c>
      <c r="I106" s="21"/>
      <c r="J106" s="328" t="e">
        <f t="shared" si="4"/>
        <v>#NUM!</v>
      </c>
    </row>
    <row r="107" spans="1:10" x14ac:dyDescent="0.25">
      <c r="A107" s="19">
        <v>48</v>
      </c>
      <c r="B107" s="2" t="s">
        <v>226</v>
      </c>
      <c r="C107" s="25">
        <v>3701</v>
      </c>
      <c r="D107" s="2"/>
      <c r="E107" s="2"/>
      <c r="F107" s="2"/>
      <c r="G107" s="2"/>
      <c r="H107" s="21">
        <v>323</v>
      </c>
      <c r="I107" s="21">
        <v>308</v>
      </c>
      <c r="J107" s="328" t="e">
        <f t="shared" si="4"/>
        <v>#NUM!</v>
      </c>
    </row>
    <row r="108" spans="1:10" x14ac:dyDescent="0.25">
      <c r="A108" s="19">
        <v>49</v>
      </c>
      <c r="B108" s="2" t="s">
        <v>574</v>
      </c>
      <c r="C108" s="25">
        <v>5456</v>
      </c>
      <c r="D108" s="2"/>
      <c r="E108" s="2"/>
      <c r="F108" s="2"/>
      <c r="G108" s="2"/>
      <c r="H108" s="4"/>
      <c r="I108" s="21">
        <v>540</v>
      </c>
      <c r="J108" s="328" t="e">
        <f t="shared" si="4"/>
        <v>#NUM!</v>
      </c>
    </row>
    <row r="109" spans="1:10" x14ac:dyDescent="0.25">
      <c r="A109" s="19">
        <v>50</v>
      </c>
      <c r="B109" s="2" t="s">
        <v>43</v>
      </c>
      <c r="C109" s="25">
        <v>2007</v>
      </c>
      <c r="D109" s="2"/>
      <c r="E109" s="2"/>
      <c r="F109" s="2"/>
      <c r="G109" s="2"/>
      <c r="H109" s="4"/>
      <c r="I109" s="21">
        <v>516</v>
      </c>
      <c r="J109" s="328" t="e">
        <f t="shared" si="4"/>
        <v>#NUM!</v>
      </c>
    </row>
    <row r="110" spans="1:10" x14ac:dyDescent="0.25">
      <c r="A110" s="19">
        <v>51</v>
      </c>
      <c r="B110" s="2" t="s">
        <v>497</v>
      </c>
      <c r="C110" s="25">
        <v>1759</v>
      </c>
      <c r="D110" s="2"/>
      <c r="E110" s="2"/>
      <c r="F110" s="2"/>
      <c r="G110" s="2"/>
      <c r="H110" s="4"/>
      <c r="I110" s="21">
        <v>395</v>
      </c>
      <c r="J110" s="328" t="e">
        <f t="shared" si="4"/>
        <v>#NUM!</v>
      </c>
    </row>
    <row r="111" spans="1:10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59"/>
    </row>
    <row r="112" spans="1:10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59"/>
    </row>
    <row r="113" spans="1:10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59"/>
    </row>
    <row r="114" spans="1:10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59"/>
    </row>
    <row r="115" spans="1:10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59"/>
    </row>
    <row r="116" spans="1:10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59"/>
    </row>
    <row r="117" spans="1:10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59"/>
    </row>
    <row r="118" spans="1:10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59"/>
    </row>
    <row r="119" spans="1:10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59"/>
    </row>
    <row r="120" spans="1:10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59"/>
    </row>
    <row r="121" spans="1:10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59"/>
    </row>
    <row r="122" spans="1:10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59"/>
    </row>
    <row r="123" spans="1:10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59"/>
    </row>
    <row r="124" spans="1:10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59"/>
    </row>
    <row r="125" spans="1:10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59"/>
    </row>
    <row r="126" spans="1:10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59"/>
    </row>
    <row r="127" spans="1:10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59"/>
    </row>
    <row r="128" spans="1:10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59"/>
    </row>
    <row r="129" spans="1:10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59"/>
    </row>
    <row r="130" spans="1:10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59"/>
    </row>
    <row r="131" spans="1:10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59"/>
    </row>
    <row r="132" spans="1:10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59"/>
    </row>
    <row r="133" spans="1:10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59"/>
    </row>
    <row r="134" spans="1:10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59"/>
    </row>
    <row r="135" spans="1:10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59"/>
    </row>
    <row r="136" spans="1:10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59"/>
    </row>
    <row r="137" spans="1:10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59"/>
    </row>
    <row r="138" spans="1:10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59"/>
    </row>
    <row r="139" spans="1:10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59"/>
    </row>
    <row r="140" spans="1:10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59"/>
    </row>
    <row r="141" spans="1:10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59"/>
    </row>
    <row r="142" spans="1:10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59"/>
    </row>
    <row r="143" spans="1:10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59"/>
    </row>
    <row r="144" spans="1:10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59"/>
    </row>
    <row r="145" spans="1:10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59"/>
    </row>
    <row r="146" spans="1:10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59"/>
    </row>
    <row r="147" spans="1:10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59"/>
    </row>
    <row r="148" spans="1:10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59"/>
    </row>
    <row r="149" spans="1:10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59"/>
    </row>
    <row r="150" spans="1:10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59"/>
    </row>
    <row r="151" spans="1:10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59"/>
    </row>
    <row r="152" spans="1:10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59"/>
    </row>
    <row r="153" spans="1:10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59"/>
    </row>
    <row r="154" spans="1:10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59"/>
    </row>
    <row r="155" spans="1:10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59"/>
    </row>
    <row r="156" spans="1:10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59"/>
    </row>
    <row r="157" spans="1:10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59"/>
    </row>
    <row r="158" spans="1:10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59"/>
    </row>
    <row r="159" spans="1:10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59"/>
    </row>
    <row r="160" spans="1:10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59"/>
    </row>
    <row r="161" spans="1:10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59"/>
    </row>
    <row r="162" spans="1:10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59"/>
    </row>
    <row r="163" spans="1:10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59"/>
    </row>
    <row r="164" spans="1:10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59"/>
    </row>
    <row r="165" spans="1:10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59"/>
    </row>
    <row r="166" spans="1:10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59"/>
    </row>
    <row r="167" spans="1:10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59"/>
    </row>
    <row r="168" spans="1:10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59"/>
    </row>
    <row r="169" spans="1:10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59"/>
    </row>
    <row r="170" spans="1:10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59"/>
    </row>
  </sheetData>
  <sortState xmlns:xlrd2="http://schemas.microsoft.com/office/spreadsheetml/2017/richdata2" ref="A60:J67">
    <sortCondition descending="1" ref="J60:J67"/>
  </sortState>
  <mergeCells count="5">
    <mergeCell ref="A1:B3"/>
    <mergeCell ref="C1:I7"/>
    <mergeCell ref="A4:B4"/>
    <mergeCell ref="A5:B5"/>
    <mergeCell ref="A6:B7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32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CC0000"/>
    <pageSetUpPr fitToPage="1"/>
  </sheetPr>
  <dimension ref="A1:L35"/>
  <sheetViews>
    <sheetView topLeftCell="A10" zoomScaleNormal="100" workbookViewId="0">
      <selection activeCell="C10" sqref="C1:C1048576"/>
    </sheetView>
  </sheetViews>
  <sheetFormatPr baseColWidth="10" defaultRowHeight="15" x14ac:dyDescent="0.25"/>
  <cols>
    <col min="1" max="1" width="6.85546875" customWidth="1"/>
    <col min="2" max="2" width="51.85546875" customWidth="1"/>
    <col min="3" max="3" width="13.42578125" hidden="1" customWidth="1"/>
    <col min="4" max="4" width="13.7109375" customWidth="1"/>
    <col min="5" max="7" width="9.28515625" style="31" customWidth="1"/>
    <col min="8" max="8" width="9.85546875" style="54" customWidth="1"/>
    <col min="9" max="11" width="10.140625" style="31" customWidth="1"/>
    <col min="12" max="12" width="11.5703125" customWidth="1"/>
  </cols>
  <sheetData>
    <row r="1" spans="1:12" ht="26.25" x14ac:dyDescent="0.25">
      <c r="A1" s="750" t="s">
        <v>68</v>
      </c>
      <c r="B1" s="750"/>
      <c r="C1" s="365"/>
      <c r="D1" s="745"/>
      <c r="E1" s="745"/>
      <c r="F1" s="745"/>
      <c r="G1" s="745"/>
      <c r="H1" s="745"/>
      <c r="I1" s="745"/>
      <c r="J1" s="745"/>
      <c r="K1" s="745"/>
      <c r="L1" s="745"/>
    </row>
    <row r="2" spans="1:12" ht="21" customHeight="1" x14ac:dyDescent="0.25">
      <c r="A2" s="750"/>
      <c r="B2" s="750"/>
      <c r="C2" s="365"/>
      <c r="D2" s="745"/>
      <c r="E2" s="745"/>
      <c r="F2" s="745"/>
      <c r="G2" s="745"/>
      <c r="H2" s="745"/>
      <c r="I2" s="745"/>
      <c r="J2" s="745"/>
      <c r="K2" s="745"/>
      <c r="L2" s="745"/>
    </row>
    <row r="3" spans="1:12" ht="12" customHeight="1" x14ac:dyDescent="0.25">
      <c r="A3" s="750"/>
      <c r="B3" s="750"/>
      <c r="C3" s="365"/>
      <c r="D3" s="745"/>
      <c r="E3" s="745"/>
      <c r="F3" s="745"/>
      <c r="G3" s="745"/>
      <c r="H3" s="745"/>
      <c r="I3" s="745"/>
      <c r="J3" s="745"/>
      <c r="K3" s="745"/>
      <c r="L3" s="745"/>
    </row>
    <row r="4" spans="1:12" ht="26.25" customHeight="1" x14ac:dyDescent="0.25">
      <c r="A4" s="751" t="s">
        <v>186</v>
      </c>
      <c r="B4" s="751"/>
      <c r="C4" s="366"/>
      <c r="D4" s="745"/>
      <c r="E4" s="745"/>
      <c r="F4" s="745"/>
      <c r="G4" s="745"/>
      <c r="H4" s="745"/>
      <c r="I4" s="745"/>
      <c r="J4" s="745"/>
      <c r="K4" s="745"/>
      <c r="L4" s="745"/>
    </row>
    <row r="5" spans="1:12" x14ac:dyDescent="0.25">
      <c r="A5" s="752" t="s">
        <v>758</v>
      </c>
      <c r="B5" s="752"/>
      <c r="C5" s="367"/>
      <c r="D5" s="745"/>
      <c r="E5" s="745"/>
      <c r="F5" s="745"/>
      <c r="G5" s="745"/>
      <c r="H5" s="745"/>
      <c r="I5" s="745"/>
      <c r="J5" s="745"/>
      <c r="K5" s="745"/>
      <c r="L5" s="745"/>
    </row>
    <row r="6" spans="1:12" x14ac:dyDescent="0.25">
      <c r="A6" s="753" t="s">
        <v>51</v>
      </c>
      <c r="B6" s="753"/>
      <c r="C6" s="352"/>
      <c r="D6" s="745"/>
      <c r="E6" s="745"/>
      <c r="F6" s="745"/>
      <c r="G6" s="745"/>
      <c r="H6" s="745"/>
      <c r="I6" s="745"/>
      <c r="J6" s="745"/>
      <c r="K6" s="745"/>
      <c r="L6" s="745"/>
    </row>
    <row r="7" spans="1:12" x14ac:dyDescent="0.25">
      <c r="A7" s="753"/>
      <c r="B7" s="753"/>
      <c r="C7" s="352"/>
      <c r="D7" s="745"/>
      <c r="E7" s="745"/>
      <c r="F7" s="745"/>
      <c r="G7" s="745"/>
      <c r="H7" s="745"/>
      <c r="I7" s="745"/>
      <c r="J7" s="745"/>
      <c r="K7" s="745"/>
      <c r="L7" s="745"/>
    </row>
    <row r="8" spans="1:12" x14ac:dyDescent="0.25">
      <c r="A8" s="754"/>
      <c r="B8" s="754"/>
      <c r="C8" s="374"/>
      <c r="D8" s="746"/>
      <c r="E8" s="746"/>
      <c r="F8" s="746"/>
      <c r="G8" s="746"/>
      <c r="H8" s="746"/>
      <c r="I8" s="746"/>
      <c r="J8" s="746"/>
      <c r="K8" s="746"/>
      <c r="L8" s="746"/>
    </row>
    <row r="9" spans="1:12" x14ac:dyDescent="0.25">
      <c r="A9" s="352"/>
      <c r="B9" s="352"/>
      <c r="C9" s="352"/>
      <c r="E9"/>
      <c r="F9"/>
      <c r="G9" t="s">
        <v>524</v>
      </c>
      <c r="H9"/>
      <c r="I9"/>
      <c r="J9"/>
      <c r="K9"/>
    </row>
    <row r="10" spans="1:12" ht="15.75" thickBot="1" x14ac:dyDescent="0.3">
      <c r="A10" s="499" t="s">
        <v>0</v>
      </c>
      <c r="B10" s="500" t="s">
        <v>185</v>
      </c>
      <c r="C10" s="500" t="s">
        <v>406</v>
      </c>
      <c r="D10" s="501">
        <v>45319</v>
      </c>
      <c r="E10" s="501">
        <v>45367</v>
      </c>
      <c r="F10" s="501">
        <v>45389</v>
      </c>
      <c r="G10" s="501">
        <v>45438</v>
      </c>
      <c r="H10" s="501">
        <v>45444</v>
      </c>
      <c r="I10" s="499">
        <v>45578</v>
      </c>
      <c r="J10" s="499">
        <v>45620</v>
      </c>
      <c r="K10" s="499">
        <v>45627</v>
      </c>
      <c r="L10" s="501" t="s">
        <v>2</v>
      </c>
    </row>
    <row r="11" spans="1:12" ht="15.75" thickBot="1" x14ac:dyDescent="0.3">
      <c r="A11" s="320">
        <v>1</v>
      </c>
      <c r="B11" s="322" t="s">
        <v>91</v>
      </c>
      <c r="C11" s="323">
        <v>5328</v>
      </c>
      <c r="D11" s="478">
        <v>245</v>
      </c>
      <c r="E11" s="478">
        <v>249</v>
      </c>
      <c r="F11" s="478">
        <v>240</v>
      </c>
      <c r="G11" s="320"/>
      <c r="H11" s="321"/>
      <c r="I11" s="320">
        <v>253</v>
      </c>
      <c r="J11" s="320">
        <v>255</v>
      </c>
      <c r="K11" s="320">
        <v>254</v>
      </c>
      <c r="L11" s="479">
        <f t="shared" ref="L11:L35" si="0">(LARGE(D11:K11,1)+LARGE(D11:K11,2)+LARGE(D11:K11,3))</f>
        <v>762</v>
      </c>
    </row>
    <row r="12" spans="1:12" ht="15.75" thickBot="1" x14ac:dyDescent="0.3">
      <c r="A12" s="80">
        <v>8</v>
      </c>
      <c r="B12" s="116" t="s">
        <v>37</v>
      </c>
      <c r="C12" s="92">
        <v>1960</v>
      </c>
      <c r="D12" s="82"/>
      <c r="E12" s="82"/>
      <c r="F12" s="82">
        <v>251</v>
      </c>
      <c r="G12" s="93"/>
      <c r="H12" s="93">
        <v>246</v>
      </c>
      <c r="I12" s="93"/>
      <c r="J12" s="93">
        <v>262</v>
      </c>
      <c r="K12" s="93"/>
      <c r="L12" s="479">
        <f t="shared" si="0"/>
        <v>759</v>
      </c>
    </row>
    <row r="13" spans="1:12" ht="15.75" thickBot="1" x14ac:dyDescent="0.3">
      <c r="A13" s="84">
        <v>6</v>
      </c>
      <c r="B13" s="63" t="s">
        <v>197</v>
      </c>
      <c r="C13" s="85">
        <v>5551</v>
      </c>
      <c r="D13" s="90"/>
      <c r="E13" s="90">
        <v>247</v>
      </c>
      <c r="F13" s="90">
        <v>241</v>
      </c>
      <c r="G13" s="27"/>
      <c r="H13" s="27"/>
      <c r="I13" s="27"/>
      <c r="J13" s="27">
        <v>248</v>
      </c>
      <c r="K13" s="27"/>
      <c r="L13" s="479">
        <f t="shared" si="0"/>
        <v>736</v>
      </c>
    </row>
    <row r="14" spans="1:12" ht="15.75" thickBot="1" x14ac:dyDescent="0.3">
      <c r="A14" s="84">
        <v>2</v>
      </c>
      <c r="B14" s="85" t="s">
        <v>93</v>
      </c>
      <c r="C14" s="85">
        <v>5654</v>
      </c>
      <c r="D14" s="90">
        <v>211</v>
      </c>
      <c r="E14" s="90">
        <v>227</v>
      </c>
      <c r="F14" s="90">
        <v>151</v>
      </c>
      <c r="G14" s="27">
        <v>234</v>
      </c>
      <c r="H14" s="27"/>
      <c r="I14" s="27"/>
      <c r="J14" s="27">
        <v>249</v>
      </c>
      <c r="K14" s="27"/>
      <c r="L14" s="479">
        <f t="shared" si="0"/>
        <v>710</v>
      </c>
    </row>
    <row r="15" spans="1:12" ht="15.75" thickBot="1" x14ac:dyDescent="0.3">
      <c r="A15" s="84">
        <v>3</v>
      </c>
      <c r="B15" s="85" t="s">
        <v>92</v>
      </c>
      <c r="C15" s="85">
        <v>6566</v>
      </c>
      <c r="D15" s="90">
        <v>223</v>
      </c>
      <c r="E15" s="90"/>
      <c r="F15" s="90"/>
      <c r="G15" s="27">
        <v>204</v>
      </c>
      <c r="H15" s="27">
        <v>224</v>
      </c>
      <c r="I15" s="27">
        <v>238</v>
      </c>
      <c r="J15" s="27">
        <v>203</v>
      </c>
      <c r="K15" s="27"/>
      <c r="L15" s="479">
        <f t="shared" si="0"/>
        <v>685</v>
      </c>
    </row>
    <row r="16" spans="1:12" ht="15.75" thickBot="1" x14ac:dyDescent="0.3">
      <c r="A16" s="84">
        <v>4</v>
      </c>
      <c r="B16" s="85" t="s">
        <v>94</v>
      </c>
      <c r="C16" s="85">
        <v>6716</v>
      </c>
      <c r="D16" s="90">
        <v>185</v>
      </c>
      <c r="E16" s="90"/>
      <c r="F16" s="90"/>
      <c r="G16" s="27"/>
      <c r="H16" s="88"/>
      <c r="I16" s="27"/>
      <c r="J16" s="27"/>
      <c r="K16" s="27"/>
      <c r="L16" s="479" t="e">
        <f t="shared" si="0"/>
        <v>#NUM!</v>
      </c>
    </row>
    <row r="17" spans="1:12" ht="15.75" thickBot="1" x14ac:dyDescent="0.3">
      <c r="A17" s="84">
        <v>5</v>
      </c>
      <c r="B17" s="85" t="s">
        <v>95</v>
      </c>
      <c r="C17" s="85">
        <v>4083</v>
      </c>
      <c r="D17" s="90">
        <v>99</v>
      </c>
      <c r="E17" s="90"/>
      <c r="F17" s="90"/>
      <c r="G17" s="27"/>
      <c r="H17" s="27"/>
      <c r="I17" s="27"/>
      <c r="J17" s="27"/>
      <c r="K17" s="27"/>
      <c r="L17" s="479" t="e">
        <f t="shared" si="0"/>
        <v>#NUM!</v>
      </c>
    </row>
    <row r="18" spans="1:12" ht="15.75" thickBot="1" x14ac:dyDescent="0.3">
      <c r="A18" s="84">
        <v>7</v>
      </c>
      <c r="B18" s="85" t="s">
        <v>198</v>
      </c>
      <c r="C18" s="85">
        <v>2358</v>
      </c>
      <c r="D18" s="90"/>
      <c r="E18" s="90">
        <v>159</v>
      </c>
      <c r="F18" s="90"/>
      <c r="G18" s="27"/>
      <c r="H18" s="27"/>
      <c r="I18" s="27"/>
      <c r="J18" s="27"/>
      <c r="K18" s="27"/>
      <c r="L18" s="479" t="e">
        <f t="shared" si="0"/>
        <v>#NUM!</v>
      </c>
    </row>
    <row r="19" spans="1:12" ht="15.75" thickBot="1" x14ac:dyDescent="0.3">
      <c r="A19" s="84">
        <v>9</v>
      </c>
      <c r="B19" s="63" t="s">
        <v>491</v>
      </c>
      <c r="C19" s="85">
        <v>3137</v>
      </c>
      <c r="D19" s="90"/>
      <c r="E19" s="90"/>
      <c r="F19" s="90"/>
      <c r="G19" s="27"/>
      <c r="H19" s="27">
        <v>174</v>
      </c>
      <c r="I19" s="27"/>
      <c r="J19" s="27"/>
      <c r="K19" s="27"/>
      <c r="L19" s="479" t="e">
        <f t="shared" si="0"/>
        <v>#NUM!</v>
      </c>
    </row>
    <row r="20" spans="1:12" ht="15.75" thickBot="1" x14ac:dyDescent="0.3">
      <c r="A20" s="84">
        <v>10</v>
      </c>
      <c r="B20" s="89" t="s">
        <v>492</v>
      </c>
      <c r="C20" s="89">
        <v>2504</v>
      </c>
      <c r="D20" s="90"/>
      <c r="E20" s="90"/>
      <c r="F20" s="90"/>
      <c r="G20" s="90"/>
      <c r="H20" s="90">
        <v>122</v>
      </c>
      <c r="I20" s="90"/>
      <c r="J20" s="90"/>
      <c r="K20" s="90">
        <v>128</v>
      </c>
      <c r="L20" s="479" t="e">
        <f t="shared" si="0"/>
        <v>#NUM!</v>
      </c>
    </row>
    <row r="21" spans="1:12" ht="15.75" thickBot="1" x14ac:dyDescent="0.3">
      <c r="A21" s="84">
        <v>11</v>
      </c>
      <c r="B21" s="89" t="s">
        <v>522</v>
      </c>
      <c r="C21" s="89">
        <v>1842</v>
      </c>
      <c r="D21" s="90"/>
      <c r="E21" s="90"/>
      <c r="F21" s="90"/>
      <c r="G21" s="90">
        <v>203</v>
      </c>
      <c r="H21" s="90"/>
      <c r="I21" s="90"/>
      <c r="J21" s="90"/>
      <c r="K21" s="90"/>
      <c r="L21" s="479" t="e">
        <f t="shared" si="0"/>
        <v>#NUM!</v>
      </c>
    </row>
    <row r="22" spans="1:12" ht="15.75" thickBot="1" x14ac:dyDescent="0.3">
      <c r="A22" s="84">
        <v>12</v>
      </c>
      <c r="B22" s="63" t="s">
        <v>523</v>
      </c>
      <c r="C22" s="85">
        <v>3803</v>
      </c>
      <c r="D22" s="90"/>
      <c r="E22" s="90"/>
      <c r="F22" s="90"/>
      <c r="G22" s="27">
        <v>123</v>
      </c>
      <c r="H22" s="27"/>
      <c r="I22" s="27"/>
      <c r="J22" s="27"/>
      <c r="K22" s="27"/>
      <c r="L22" s="479" t="e">
        <f t="shared" si="0"/>
        <v>#NUM!</v>
      </c>
    </row>
    <row r="23" spans="1:12" ht="15.75" thickBot="1" x14ac:dyDescent="0.3">
      <c r="A23" s="84">
        <v>13</v>
      </c>
      <c r="B23" s="85" t="s">
        <v>376</v>
      </c>
      <c r="C23" s="85">
        <v>5512</v>
      </c>
      <c r="D23" s="90"/>
      <c r="E23" s="90"/>
      <c r="F23" s="90">
        <v>145</v>
      </c>
      <c r="G23" s="27"/>
      <c r="H23" s="27"/>
      <c r="I23" s="27"/>
      <c r="J23" s="27">
        <v>182</v>
      </c>
      <c r="K23" s="27"/>
      <c r="L23" s="479" t="e">
        <f t="shared" si="0"/>
        <v>#NUM!</v>
      </c>
    </row>
    <row r="24" spans="1:12" ht="15.75" thickBot="1" x14ac:dyDescent="0.3">
      <c r="A24" s="84">
        <v>14</v>
      </c>
      <c r="B24" s="63" t="s">
        <v>536</v>
      </c>
      <c r="C24" s="85">
        <v>5958</v>
      </c>
      <c r="D24" s="27"/>
      <c r="E24" s="27"/>
      <c r="F24" s="27"/>
      <c r="G24" s="27"/>
      <c r="H24" s="27"/>
      <c r="I24" s="27"/>
      <c r="J24" s="27"/>
      <c r="K24" s="27"/>
      <c r="L24" s="479" t="e">
        <f t="shared" si="0"/>
        <v>#NUM!</v>
      </c>
    </row>
    <row r="25" spans="1:12" ht="15.75" thickBot="1" x14ac:dyDescent="0.3">
      <c r="A25" s="84">
        <v>15</v>
      </c>
      <c r="B25" s="85" t="s">
        <v>732</v>
      </c>
      <c r="C25" s="85">
        <v>2296</v>
      </c>
      <c r="D25" s="27"/>
      <c r="E25" s="27"/>
      <c r="F25" s="27"/>
      <c r="G25" s="27"/>
      <c r="H25" s="27"/>
      <c r="I25" s="27">
        <v>145</v>
      </c>
      <c r="J25" s="27"/>
      <c r="K25" s="27"/>
      <c r="L25" s="479" t="e">
        <f t="shared" si="0"/>
        <v>#NUM!</v>
      </c>
    </row>
    <row r="26" spans="1:12" ht="15.75" thickBot="1" x14ac:dyDescent="0.3">
      <c r="A26" s="84">
        <v>16</v>
      </c>
      <c r="B26" s="85" t="s">
        <v>357</v>
      </c>
      <c r="C26" s="85">
        <v>2413</v>
      </c>
      <c r="D26" s="27"/>
      <c r="E26" s="27"/>
      <c r="F26" s="27"/>
      <c r="G26" s="27"/>
      <c r="H26" s="27"/>
      <c r="I26" s="27"/>
      <c r="J26" s="27">
        <v>228</v>
      </c>
      <c r="K26" s="27"/>
      <c r="L26" s="479" t="e">
        <f t="shared" si="0"/>
        <v>#NUM!</v>
      </c>
    </row>
    <row r="27" spans="1:12" ht="15.75" thickBot="1" x14ac:dyDescent="0.3">
      <c r="A27" s="84">
        <v>17</v>
      </c>
      <c r="B27" s="85" t="s">
        <v>790</v>
      </c>
      <c r="C27" s="85">
        <v>4875</v>
      </c>
      <c r="D27" s="27"/>
      <c r="E27" s="27"/>
      <c r="F27" s="27"/>
      <c r="G27" s="27"/>
      <c r="H27" s="88"/>
      <c r="I27" s="27"/>
      <c r="J27" s="27">
        <v>189</v>
      </c>
      <c r="K27" s="27"/>
      <c r="L27" s="479" t="e">
        <f t="shared" si="0"/>
        <v>#NUM!</v>
      </c>
    </row>
    <row r="28" spans="1:12" ht="15.75" thickBot="1" x14ac:dyDescent="0.3">
      <c r="A28" s="84">
        <v>18</v>
      </c>
      <c r="B28" s="85" t="s">
        <v>791</v>
      </c>
      <c r="C28" s="85">
        <v>2447</v>
      </c>
      <c r="D28" s="27"/>
      <c r="E28" s="27"/>
      <c r="F28" s="27"/>
      <c r="G28" s="27"/>
      <c r="H28" s="88"/>
      <c r="I28" s="27"/>
      <c r="J28" s="27">
        <v>187</v>
      </c>
      <c r="K28" s="27"/>
      <c r="L28" s="479" t="e">
        <f t="shared" si="0"/>
        <v>#NUM!</v>
      </c>
    </row>
    <row r="29" spans="1:12" ht="15.75" thickBot="1" x14ac:dyDescent="0.3">
      <c r="A29" s="84">
        <v>19</v>
      </c>
      <c r="B29" s="85" t="s">
        <v>792</v>
      </c>
      <c r="C29" s="85">
        <v>2449</v>
      </c>
      <c r="D29" s="27"/>
      <c r="E29" s="27"/>
      <c r="F29" s="27"/>
      <c r="G29" s="27"/>
      <c r="H29" s="88"/>
      <c r="I29" s="27"/>
      <c r="J29" s="27">
        <v>157</v>
      </c>
      <c r="K29" s="27"/>
      <c r="L29" s="479" t="e">
        <f t="shared" si="0"/>
        <v>#NUM!</v>
      </c>
    </row>
    <row r="30" spans="1:12" ht="15.75" thickBot="1" x14ac:dyDescent="0.3">
      <c r="A30" s="84">
        <v>20</v>
      </c>
      <c r="B30" s="85" t="s">
        <v>743</v>
      </c>
      <c r="C30" s="85">
        <v>5740</v>
      </c>
      <c r="D30" s="27"/>
      <c r="E30" s="27"/>
      <c r="F30" s="27"/>
      <c r="G30" s="27"/>
      <c r="H30" s="88"/>
      <c r="I30" s="27"/>
      <c r="J30" s="27">
        <v>143</v>
      </c>
      <c r="K30" s="27"/>
      <c r="L30" s="479" t="e">
        <f t="shared" si="0"/>
        <v>#NUM!</v>
      </c>
    </row>
    <row r="31" spans="1:12" ht="15.75" thickBot="1" x14ac:dyDescent="0.3">
      <c r="A31" s="84">
        <v>21</v>
      </c>
      <c r="B31" s="85" t="s">
        <v>825</v>
      </c>
      <c r="C31" s="85">
        <v>2289</v>
      </c>
      <c r="D31" s="27"/>
      <c r="E31" s="27"/>
      <c r="F31" s="27"/>
      <c r="G31" s="27"/>
      <c r="H31" s="88"/>
      <c r="I31" s="27"/>
      <c r="J31" s="27"/>
      <c r="K31" s="27">
        <v>208</v>
      </c>
      <c r="L31" s="479" t="e">
        <f t="shared" si="0"/>
        <v>#NUM!</v>
      </c>
    </row>
    <row r="32" spans="1:12" ht="15.75" thickBot="1" x14ac:dyDescent="0.3">
      <c r="A32" s="84">
        <v>22</v>
      </c>
      <c r="B32" s="85" t="s">
        <v>826</v>
      </c>
      <c r="C32" s="85">
        <v>4288</v>
      </c>
      <c r="D32" s="27"/>
      <c r="E32" s="27"/>
      <c r="F32" s="27"/>
      <c r="G32" s="27"/>
      <c r="H32" s="88"/>
      <c r="I32" s="27"/>
      <c r="J32" s="27"/>
      <c r="K32" s="27">
        <v>183</v>
      </c>
      <c r="L32" s="479" t="e">
        <f t="shared" si="0"/>
        <v>#NUM!</v>
      </c>
    </row>
    <row r="33" spans="1:12" ht="15.75" thickBot="1" x14ac:dyDescent="0.3">
      <c r="A33" s="84">
        <v>23</v>
      </c>
      <c r="B33" s="85" t="s">
        <v>827</v>
      </c>
      <c r="C33" s="85">
        <v>2267</v>
      </c>
      <c r="D33" s="27"/>
      <c r="E33" s="27"/>
      <c r="F33" s="27"/>
      <c r="G33" s="27"/>
      <c r="H33" s="88"/>
      <c r="I33" s="27"/>
      <c r="J33" s="27"/>
      <c r="K33" s="27">
        <v>97</v>
      </c>
      <c r="L33" s="479" t="e">
        <f t="shared" si="0"/>
        <v>#NUM!</v>
      </c>
    </row>
    <row r="34" spans="1:12" ht="15.75" thickBot="1" x14ac:dyDescent="0.3">
      <c r="A34" s="84">
        <v>24</v>
      </c>
      <c r="B34" s="85"/>
      <c r="C34" s="85"/>
      <c r="D34" s="27"/>
      <c r="E34" s="27"/>
      <c r="F34" s="27"/>
      <c r="G34" s="27"/>
      <c r="H34" s="88"/>
      <c r="I34" s="27"/>
      <c r="J34" s="27"/>
      <c r="K34" s="27"/>
      <c r="L34" s="479" t="e">
        <f t="shared" si="0"/>
        <v>#NUM!</v>
      </c>
    </row>
    <row r="35" spans="1:12" x14ac:dyDescent="0.25">
      <c r="A35" s="84">
        <v>25</v>
      </c>
      <c r="B35" s="85"/>
      <c r="C35" s="85"/>
      <c r="D35" s="27"/>
      <c r="E35" s="27"/>
      <c r="F35" s="27"/>
      <c r="G35" s="27"/>
      <c r="H35" s="88"/>
      <c r="I35" s="27"/>
      <c r="J35" s="27"/>
      <c r="K35" s="27"/>
      <c r="L35" s="479" t="e">
        <f t="shared" si="0"/>
        <v>#NUM!</v>
      </c>
    </row>
  </sheetData>
  <sortState xmlns:xlrd2="http://schemas.microsoft.com/office/spreadsheetml/2017/richdata2" ref="A11:L15">
    <sortCondition descending="1" ref="L11:L15"/>
  </sortState>
  <mergeCells count="5">
    <mergeCell ref="A1:B3"/>
    <mergeCell ref="D1:L8"/>
    <mergeCell ref="A4:B4"/>
    <mergeCell ref="A5:B5"/>
    <mergeCell ref="A6:B8"/>
  </mergeCells>
  <pageMargins left="0.25" right="0.25" top="0.75" bottom="0.75" header="0.3" footer="0.3"/>
  <pageSetup paperSize="9" scale="35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CC0000"/>
    <pageSetUpPr fitToPage="1"/>
  </sheetPr>
  <dimension ref="A1:M27"/>
  <sheetViews>
    <sheetView zoomScaleNormal="100" workbookViewId="0">
      <selection activeCell="A5" sqref="A5:B5"/>
    </sheetView>
  </sheetViews>
  <sheetFormatPr baseColWidth="10" defaultRowHeight="15" x14ac:dyDescent="0.25"/>
  <cols>
    <col min="1" max="1" width="6.85546875" customWidth="1"/>
    <col min="2" max="2" width="55.7109375" customWidth="1"/>
    <col min="3" max="3" width="9.7109375" hidden="1" customWidth="1"/>
    <col min="4" max="9" width="9.140625" customWidth="1"/>
    <col min="10" max="10" width="11.5703125" style="7" customWidth="1"/>
  </cols>
  <sheetData>
    <row r="1" spans="1:13" ht="15" customHeight="1" x14ac:dyDescent="0.25">
      <c r="A1" s="750" t="s">
        <v>68</v>
      </c>
      <c r="B1" s="750"/>
      <c r="C1" s="365"/>
      <c r="D1" s="745"/>
      <c r="E1" s="745"/>
      <c r="F1" s="745"/>
      <c r="G1" s="745"/>
      <c r="H1" s="745"/>
      <c r="I1" s="745"/>
    </row>
    <row r="2" spans="1:13" ht="21" customHeight="1" x14ac:dyDescent="0.25">
      <c r="A2" s="750"/>
      <c r="B2" s="750"/>
      <c r="C2" s="365"/>
      <c r="D2" s="745"/>
      <c r="E2" s="745"/>
      <c r="F2" s="745"/>
      <c r="G2" s="745"/>
      <c r="H2" s="745"/>
      <c r="I2" s="745"/>
    </row>
    <row r="3" spans="1:13" ht="12" customHeight="1" x14ac:dyDescent="0.25">
      <c r="A3" s="750"/>
      <c r="B3" s="750"/>
      <c r="C3" s="365"/>
      <c r="D3" s="745"/>
      <c r="E3" s="745"/>
      <c r="F3" s="745"/>
      <c r="G3" s="745"/>
      <c r="H3" s="745"/>
      <c r="I3" s="745"/>
    </row>
    <row r="4" spans="1:13" ht="26.25" customHeight="1" x14ac:dyDescent="0.25">
      <c r="A4" s="751" t="s">
        <v>20</v>
      </c>
      <c r="B4" s="751"/>
      <c r="C4" s="366"/>
      <c r="D4" s="745"/>
      <c r="E4" s="745"/>
      <c r="F4" s="745"/>
      <c r="G4" s="745"/>
      <c r="H4" s="745"/>
      <c r="I4" s="745"/>
    </row>
    <row r="5" spans="1:13" ht="15" customHeight="1" x14ac:dyDescent="0.25">
      <c r="A5" s="752" t="s">
        <v>758</v>
      </c>
      <c r="B5" s="752"/>
      <c r="C5" s="367"/>
      <c r="D5" s="745"/>
      <c r="E5" s="745"/>
      <c r="F5" s="745"/>
      <c r="G5" s="745"/>
      <c r="H5" s="745"/>
      <c r="I5" s="745"/>
      <c r="L5" s="69"/>
      <c r="M5" s="69"/>
    </row>
    <row r="6" spans="1:13" ht="15" customHeight="1" x14ac:dyDescent="0.25">
      <c r="A6" s="753" t="s">
        <v>51</v>
      </c>
      <c r="B6" s="753"/>
      <c r="C6" s="352"/>
      <c r="D6" s="745"/>
      <c r="E6" s="745"/>
      <c r="F6" s="745"/>
      <c r="G6" s="745"/>
      <c r="H6" s="745"/>
      <c r="I6" s="745"/>
      <c r="J6" s="3"/>
      <c r="L6" s="69"/>
      <c r="M6" s="69"/>
    </row>
    <row r="7" spans="1:13" ht="15" customHeight="1" thickBot="1" x14ac:dyDescent="0.3">
      <c r="A7" s="753"/>
      <c r="B7" s="753"/>
      <c r="C7" s="352"/>
      <c r="D7" s="745"/>
      <c r="E7" s="745"/>
      <c r="F7" s="745"/>
      <c r="G7" s="745"/>
      <c r="H7" s="745"/>
      <c r="I7" s="745"/>
      <c r="J7" s="3"/>
      <c r="L7" s="69"/>
      <c r="M7" s="69"/>
    </row>
    <row r="8" spans="1:13" x14ac:dyDescent="0.25">
      <c r="A8" s="502" t="s">
        <v>0</v>
      </c>
      <c r="B8" s="503" t="s">
        <v>52</v>
      </c>
      <c r="C8" s="503" t="s">
        <v>406</v>
      </c>
      <c r="D8" s="504">
        <v>45410</v>
      </c>
      <c r="E8" s="504">
        <v>45424</v>
      </c>
      <c r="F8" s="504">
        <v>45427</v>
      </c>
      <c r="G8" s="504">
        <v>45465</v>
      </c>
      <c r="H8" s="504">
        <v>45508</v>
      </c>
      <c r="I8" s="505">
        <v>45563</v>
      </c>
      <c r="J8" s="506" t="s">
        <v>2</v>
      </c>
      <c r="L8" s="69"/>
      <c r="M8" s="69"/>
    </row>
    <row r="9" spans="1:13" x14ac:dyDescent="0.25">
      <c r="A9" s="84">
        <v>1</v>
      </c>
      <c r="B9" s="85" t="s">
        <v>49</v>
      </c>
      <c r="C9" s="85">
        <v>4064</v>
      </c>
      <c r="D9" s="90">
        <v>540</v>
      </c>
      <c r="E9" s="27">
        <v>550</v>
      </c>
      <c r="F9" s="27"/>
      <c r="G9" s="27"/>
      <c r="H9" s="27"/>
      <c r="I9" s="27">
        <v>566</v>
      </c>
      <c r="J9" s="327">
        <f t="shared" ref="J9:J27" si="0">(LARGE(D9:I9,1)+LARGE(D9:I9,2)+LARGE(D9:I9,3))</f>
        <v>1656</v>
      </c>
      <c r="L9" s="69"/>
      <c r="M9" s="69"/>
    </row>
    <row r="10" spans="1:13" x14ac:dyDescent="0.25">
      <c r="A10" s="319">
        <v>2</v>
      </c>
      <c r="B10" s="92" t="s">
        <v>197</v>
      </c>
      <c r="C10" s="92">
        <v>5551</v>
      </c>
      <c r="D10" s="82">
        <v>513</v>
      </c>
      <c r="E10" s="82"/>
      <c r="F10" s="82"/>
      <c r="G10" s="82"/>
      <c r="H10" s="82"/>
      <c r="I10" s="272"/>
      <c r="J10" s="83" t="e">
        <f t="shared" si="0"/>
        <v>#NUM!</v>
      </c>
      <c r="L10" s="69"/>
      <c r="M10" s="69"/>
    </row>
    <row r="11" spans="1:13" x14ac:dyDescent="0.25">
      <c r="A11" s="80">
        <v>3</v>
      </c>
      <c r="B11" s="81" t="s">
        <v>198</v>
      </c>
      <c r="C11" s="81">
        <v>2358</v>
      </c>
      <c r="D11" s="82">
        <v>426</v>
      </c>
      <c r="E11" s="82"/>
      <c r="F11" s="82"/>
      <c r="G11" s="82">
        <v>362</v>
      </c>
      <c r="H11" s="82"/>
      <c r="I11" s="82"/>
      <c r="J11" s="83" t="e">
        <f t="shared" si="0"/>
        <v>#NUM!</v>
      </c>
    </row>
    <row r="12" spans="1:13" x14ac:dyDescent="0.25">
      <c r="A12" s="84">
        <v>4</v>
      </c>
      <c r="B12" s="85" t="s">
        <v>423</v>
      </c>
      <c r="C12" s="85">
        <v>3856</v>
      </c>
      <c r="D12" s="90">
        <v>357</v>
      </c>
      <c r="E12" s="27"/>
      <c r="F12" s="27"/>
      <c r="G12" s="27"/>
      <c r="H12" s="27"/>
      <c r="I12" s="27"/>
      <c r="J12" s="86" t="e">
        <f t="shared" si="0"/>
        <v>#NUM!</v>
      </c>
    </row>
    <row r="13" spans="1:13" x14ac:dyDescent="0.25">
      <c r="A13" s="84">
        <v>5</v>
      </c>
      <c r="B13" s="85" t="s">
        <v>93</v>
      </c>
      <c r="C13" s="85">
        <v>5654</v>
      </c>
      <c r="D13" s="27"/>
      <c r="E13" s="27">
        <v>467</v>
      </c>
      <c r="F13" s="27"/>
      <c r="G13" s="27"/>
      <c r="H13" s="27"/>
      <c r="I13" s="27"/>
      <c r="J13" s="86" t="e">
        <f t="shared" si="0"/>
        <v>#NUM!</v>
      </c>
    </row>
    <row r="14" spans="1:13" x14ac:dyDescent="0.25">
      <c r="A14" s="84">
        <v>6</v>
      </c>
      <c r="B14" s="85" t="s">
        <v>462</v>
      </c>
      <c r="C14" s="85">
        <v>4292</v>
      </c>
      <c r="D14" s="27"/>
      <c r="E14" s="27">
        <v>423</v>
      </c>
      <c r="F14" s="27"/>
      <c r="G14" s="27"/>
      <c r="H14" s="27"/>
      <c r="I14" s="27"/>
      <c r="J14" s="86" t="e">
        <f t="shared" si="0"/>
        <v>#NUM!</v>
      </c>
    </row>
    <row r="15" spans="1:13" x14ac:dyDescent="0.25">
      <c r="A15" s="84">
        <v>7</v>
      </c>
      <c r="B15" s="63" t="s">
        <v>463</v>
      </c>
      <c r="C15" s="85">
        <v>5512</v>
      </c>
      <c r="D15" s="27"/>
      <c r="E15" s="27">
        <v>334</v>
      </c>
      <c r="F15" s="27"/>
      <c r="G15" s="27"/>
      <c r="H15" s="27"/>
      <c r="I15" s="27"/>
      <c r="J15" s="86" t="e">
        <f t="shared" si="0"/>
        <v>#NUM!</v>
      </c>
    </row>
    <row r="16" spans="1:13" x14ac:dyDescent="0.25">
      <c r="A16" s="84">
        <v>8</v>
      </c>
      <c r="B16" s="63" t="s">
        <v>95</v>
      </c>
      <c r="C16" s="85">
        <v>4083</v>
      </c>
      <c r="D16" s="27"/>
      <c r="E16" s="27">
        <v>210</v>
      </c>
      <c r="F16" s="27"/>
      <c r="G16" s="27"/>
      <c r="H16" s="27"/>
      <c r="I16" s="27"/>
      <c r="J16" s="86" t="e">
        <f t="shared" si="0"/>
        <v>#NUM!</v>
      </c>
    </row>
    <row r="17" spans="1:10" x14ac:dyDescent="0.25">
      <c r="A17" s="84">
        <v>9</v>
      </c>
      <c r="B17" s="85" t="s">
        <v>476</v>
      </c>
      <c r="C17" s="85">
        <v>1842</v>
      </c>
      <c r="D17" s="27"/>
      <c r="E17" s="27"/>
      <c r="F17" s="27">
        <v>414</v>
      </c>
      <c r="G17" s="27"/>
      <c r="H17" s="27"/>
      <c r="I17" s="27"/>
      <c r="J17" s="86" t="e">
        <f t="shared" si="0"/>
        <v>#NUM!</v>
      </c>
    </row>
    <row r="18" spans="1:10" x14ac:dyDescent="0.25">
      <c r="A18" s="84">
        <v>10</v>
      </c>
      <c r="B18" s="63" t="s">
        <v>37</v>
      </c>
      <c r="C18" s="63"/>
      <c r="D18" s="27"/>
      <c r="E18" s="27"/>
      <c r="F18" s="27"/>
      <c r="G18" s="27"/>
      <c r="H18" s="27">
        <v>510</v>
      </c>
      <c r="I18" s="27"/>
      <c r="J18" s="86" t="e">
        <f t="shared" si="0"/>
        <v>#NUM!</v>
      </c>
    </row>
    <row r="19" spans="1:10" x14ac:dyDescent="0.25">
      <c r="A19" s="84">
        <v>11</v>
      </c>
      <c r="B19" s="63" t="s">
        <v>598</v>
      </c>
      <c r="C19" s="63"/>
      <c r="D19" s="27"/>
      <c r="E19" s="27"/>
      <c r="F19" s="27"/>
      <c r="G19" s="27"/>
      <c r="H19" s="27">
        <v>270</v>
      </c>
      <c r="I19" s="27"/>
      <c r="J19" s="86" t="e">
        <f t="shared" si="0"/>
        <v>#NUM!</v>
      </c>
    </row>
    <row r="20" spans="1:10" x14ac:dyDescent="0.25">
      <c r="A20" s="84">
        <v>12</v>
      </c>
      <c r="B20" s="85"/>
      <c r="C20" s="85"/>
      <c r="D20" s="27"/>
      <c r="E20" s="27"/>
      <c r="F20" s="27"/>
      <c r="G20" s="27"/>
      <c r="H20" s="27"/>
      <c r="I20" s="27"/>
      <c r="J20" s="86" t="e">
        <f t="shared" si="0"/>
        <v>#NUM!</v>
      </c>
    </row>
    <row r="21" spans="1:10" x14ac:dyDescent="0.25">
      <c r="A21" s="84">
        <v>13</v>
      </c>
      <c r="B21" s="63"/>
      <c r="C21" s="63"/>
      <c r="D21" s="27"/>
      <c r="E21" s="27"/>
      <c r="F21" s="27"/>
      <c r="G21" s="27"/>
      <c r="H21" s="27"/>
      <c r="I21" s="27"/>
      <c r="J21" s="86" t="e">
        <f t="shared" si="0"/>
        <v>#NUM!</v>
      </c>
    </row>
    <row r="22" spans="1:10" x14ac:dyDescent="0.25">
      <c r="A22" s="84">
        <v>14</v>
      </c>
      <c r="B22" s="85"/>
      <c r="C22" s="85"/>
      <c r="D22" s="27"/>
      <c r="E22" s="27"/>
      <c r="F22" s="27"/>
      <c r="G22" s="27"/>
      <c r="H22" s="87"/>
      <c r="I22" s="27"/>
      <c r="J22" s="86" t="e">
        <f t="shared" si="0"/>
        <v>#NUM!</v>
      </c>
    </row>
    <row r="23" spans="1:10" x14ac:dyDescent="0.25">
      <c r="A23" s="84">
        <v>15</v>
      </c>
      <c r="B23" s="63"/>
      <c r="C23" s="63"/>
      <c r="D23" s="27"/>
      <c r="E23" s="27"/>
      <c r="F23" s="27"/>
      <c r="G23" s="27"/>
      <c r="H23" s="27"/>
      <c r="I23" s="27"/>
      <c r="J23" s="86" t="e">
        <f t="shared" si="0"/>
        <v>#NUM!</v>
      </c>
    </row>
    <row r="24" spans="1:10" x14ac:dyDescent="0.25">
      <c r="A24" s="84">
        <v>16</v>
      </c>
      <c r="B24" s="63"/>
      <c r="C24" s="63"/>
      <c r="D24" s="27"/>
      <c r="E24" s="27"/>
      <c r="F24" s="27"/>
      <c r="G24" s="27"/>
      <c r="H24" s="27"/>
      <c r="I24" s="27"/>
      <c r="J24" s="86" t="e">
        <f t="shared" si="0"/>
        <v>#NUM!</v>
      </c>
    </row>
    <row r="25" spans="1:10" x14ac:dyDescent="0.25">
      <c r="A25" s="84">
        <v>17</v>
      </c>
      <c r="B25" s="63"/>
      <c r="C25" s="63"/>
      <c r="D25" s="27"/>
      <c r="E25" s="27"/>
      <c r="F25" s="27"/>
      <c r="G25" s="27"/>
      <c r="H25" s="27"/>
      <c r="I25" s="27"/>
      <c r="J25" s="86" t="e">
        <f t="shared" si="0"/>
        <v>#NUM!</v>
      </c>
    </row>
    <row r="26" spans="1:10" x14ac:dyDescent="0.25">
      <c r="A26" s="84">
        <v>18</v>
      </c>
      <c r="B26" s="63"/>
      <c r="C26" s="63"/>
      <c r="D26" s="27"/>
      <c r="E26" s="27"/>
      <c r="F26" s="27"/>
      <c r="G26" s="27"/>
      <c r="H26" s="27"/>
      <c r="I26" s="27"/>
      <c r="J26" s="86" t="e">
        <f t="shared" si="0"/>
        <v>#NUM!</v>
      </c>
    </row>
    <row r="27" spans="1:10" x14ac:dyDescent="0.25">
      <c r="A27" s="84">
        <v>19</v>
      </c>
      <c r="B27" s="85"/>
      <c r="C27" s="85"/>
      <c r="D27" s="27"/>
      <c r="E27" s="27"/>
      <c r="F27" s="27"/>
      <c r="G27" s="27"/>
      <c r="H27" s="27"/>
      <c r="I27" s="27"/>
      <c r="J27" s="86" t="e">
        <f t="shared" si="0"/>
        <v>#NUM!</v>
      </c>
    </row>
  </sheetData>
  <sortState xmlns:xlrd2="http://schemas.microsoft.com/office/spreadsheetml/2017/richdata2" ref="J10:J14">
    <sortCondition descending="1" ref="J10:J14"/>
  </sortState>
  <mergeCells count="5">
    <mergeCell ref="D1:I7"/>
    <mergeCell ref="A1:B3"/>
    <mergeCell ref="A4:B4"/>
    <mergeCell ref="A5:B5"/>
    <mergeCell ref="A6:B7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7030A0"/>
    <pageSetUpPr fitToPage="1"/>
  </sheetPr>
  <dimension ref="A1:O194"/>
  <sheetViews>
    <sheetView topLeftCell="A165" workbookViewId="0">
      <selection activeCell="C165" sqref="C1:C1048576"/>
    </sheetView>
  </sheetViews>
  <sheetFormatPr baseColWidth="10" defaultRowHeight="15" x14ac:dyDescent="0.25"/>
  <cols>
    <col min="1" max="1" width="6.85546875" customWidth="1"/>
    <col min="2" max="2" width="51.85546875" customWidth="1"/>
    <col min="3" max="3" width="13.7109375" hidden="1" customWidth="1"/>
    <col min="4" max="4" width="8.7109375" style="31" customWidth="1"/>
    <col min="5" max="6" width="9.5703125" customWidth="1"/>
    <col min="7" max="7" width="9" style="6" customWidth="1"/>
    <col min="8" max="8" width="8.28515625" style="6" customWidth="1"/>
    <col min="9" max="9" width="9.7109375" style="6" customWidth="1"/>
    <col min="10" max="10" width="11.5703125" style="31" customWidth="1"/>
  </cols>
  <sheetData>
    <row r="1" spans="1:15" ht="15" customHeight="1" x14ac:dyDescent="0.25">
      <c r="A1" s="750" t="s">
        <v>68</v>
      </c>
      <c r="B1" s="750"/>
      <c r="C1" s="365"/>
      <c r="D1" s="745"/>
      <c r="E1" s="745"/>
      <c r="F1" s="745"/>
      <c r="G1" s="745"/>
      <c r="H1" s="745"/>
      <c r="I1"/>
    </row>
    <row r="2" spans="1:15" ht="21" customHeight="1" x14ac:dyDescent="0.25">
      <c r="A2" s="750"/>
      <c r="B2" s="750"/>
      <c r="C2" s="365"/>
      <c r="D2" s="745"/>
      <c r="E2" s="745"/>
      <c r="F2" s="745"/>
      <c r="G2" s="745"/>
      <c r="H2" s="745"/>
      <c r="I2"/>
    </row>
    <row r="3" spans="1:15" ht="12" customHeight="1" x14ac:dyDescent="0.25">
      <c r="A3" s="750"/>
      <c r="B3" s="750"/>
      <c r="C3" s="365"/>
      <c r="D3" s="745"/>
      <c r="E3" s="745"/>
      <c r="F3" s="745"/>
      <c r="G3" s="745"/>
      <c r="H3" s="745"/>
      <c r="I3"/>
    </row>
    <row r="4" spans="1:15" ht="26.25" x14ac:dyDescent="0.25">
      <c r="A4" s="751" t="s">
        <v>55</v>
      </c>
      <c r="B4" s="751"/>
      <c r="C4" s="366"/>
      <c r="D4" s="745"/>
      <c r="E4" s="745"/>
      <c r="F4" s="745"/>
      <c r="G4" s="745"/>
      <c r="H4" s="745"/>
      <c r="I4"/>
    </row>
    <row r="5" spans="1:15" ht="15" customHeight="1" x14ac:dyDescent="0.25">
      <c r="A5" s="752" t="s">
        <v>758</v>
      </c>
      <c r="B5" s="752"/>
      <c r="C5" s="367"/>
      <c r="D5" s="745"/>
      <c r="E5" s="745"/>
      <c r="F5" s="745"/>
      <c r="G5" s="745"/>
      <c r="H5" s="745"/>
      <c r="I5"/>
    </row>
    <row r="6" spans="1:15" x14ac:dyDescent="0.25">
      <c r="A6" s="753" t="s">
        <v>51</v>
      </c>
      <c r="B6" s="753"/>
      <c r="C6" s="352"/>
      <c r="D6" s="745"/>
      <c r="E6" s="745"/>
      <c r="F6" s="745"/>
      <c r="G6" s="745"/>
      <c r="H6" s="745"/>
      <c r="I6"/>
    </row>
    <row r="7" spans="1:15" ht="15.75" thickBot="1" x14ac:dyDescent="0.3">
      <c r="A7" s="755"/>
      <c r="B7" s="755"/>
      <c r="C7" s="352"/>
      <c r="D7" s="746"/>
      <c r="E7" s="746"/>
      <c r="F7" s="746"/>
      <c r="G7" s="746"/>
      <c r="H7" s="746"/>
      <c r="I7"/>
    </row>
    <row r="8" spans="1:15" ht="15.75" thickBot="1" x14ac:dyDescent="0.3">
      <c r="A8" s="103" t="s">
        <v>0</v>
      </c>
      <c r="B8" s="104" t="s">
        <v>179</v>
      </c>
      <c r="C8" s="104" t="s">
        <v>406</v>
      </c>
      <c r="D8" s="104">
        <v>45396</v>
      </c>
      <c r="E8" s="104">
        <v>45437</v>
      </c>
      <c r="F8" s="105">
        <v>45486</v>
      </c>
      <c r="G8" s="106">
        <v>45514</v>
      </c>
      <c r="H8" s="106">
        <v>45570</v>
      </c>
      <c r="I8" s="685">
        <v>45605</v>
      </c>
      <c r="J8" s="108" t="s">
        <v>2</v>
      </c>
    </row>
    <row r="9" spans="1:15" x14ac:dyDescent="0.25">
      <c r="A9" s="84">
        <v>8</v>
      </c>
      <c r="B9" s="63" t="s">
        <v>230</v>
      </c>
      <c r="C9" s="457">
        <v>6610</v>
      </c>
      <c r="D9" s="27"/>
      <c r="E9" s="90"/>
      <c r="F9" s="96">
        <v>257</v>
      </c>
      <c r="G9" s="78">
        <v>259</v>
      </c>
      <c r="H9" s="78"/>
      <c r="I9" s="111">
        <v>252</v>
      </c>
      <c r="J9" s="95">
        <f t="shared" ref="J9:J40" si="0">(LARGE(D9:I9,1)+LARGE(D9:I9,2)+LARGE(D9:I9,3))</f>
        <v>768</v>
      </c>
      <c r="M9" s="74"/>
      <c r="N9" s="74"/>
      <c r="O9" s="74"/>
    </row>
    <row r="10" spans="1:15" x14ac:dyDescent="0.25">
      <c r="A10" s="84">
        <v>9</v>
      </c>
      <c r="B10" s="63" t="s">
        <v>101</v>
      </c>
      <c r="C10" s="457">
        <v>6516</v>
      </c>
      <c r="D10" s="27"/>
      <c r="E10" s="90"/>
      <c r="F10" s="96">
        <v>246</v>
      </c>
      <c r="G10" s="78">
        <v>241</v>
      </c>
      <c r="H10" s="78">
        <v>252</v>
      </c>
      <c r="I10" s="111">
        <v>249</v>
      </c>
      <c r="J10" s="95">
        <f t="shared" si="0"/>
        <v>747</v>
      </c>
      <c r="M10" s="74"/>
      <c r="N10" s="74"/>
      <c r="O10" s="74"/>
    </row>
    <row r="11" spans="1:15" x14ac:dyDescent="0.25">
      <c r="A11" s="84">
        <v>1</v>
      </c>
      <c r="B11" s="85" t="s">
        <v>232</v>
      </c>
      <c r="C11" s="85">
        <v>1932</v>
      </c>
      <c r="D11" s="27">
        <v>230</v>
      </c>
      <c r="E11" s="90">
        <v>228</v>
      </c>
      <c r="F11" s="96">
        <v>217</v>
      </c>
      <c r="G11" s="78"/>
      <c r="H11" s="113"/>
      <c r="I11" s="111">
        <v>243</v>
      </c>
      <c r="J11" s="95">
        <f t="shared" si="0"/>
        <v>701</v>
      </c>
    </row>
    <row r="12" spans="1:15" x14ac:dyDescent="0.25">
      <c r="A12" s="84">
        <v>49</v>
      </c>
      <c r="B12" s="85" t="s">
        <v>568</v>
      </c>
      <c r="C12" s="85">
        <v>1822</v>
      </c>
      <c r="D12" s="27"/>
      <c r="E12" s="27"/>
      <c r="F12" s="78">
        <v>172</v>
      </c>
      <c r="G12" s="78">
        <v>172</v>
      </c>
      <c r="H12" s="85">
        <v>172</v>
      </c>
      <c r="I12" s="92"/>
      <c r="J12" s="95">
        <f t="shared" si="0"/>
        <v>516</v>
      </c>
    </row>
    <row r="13" spans="1:15" x14ac:dyDescent="0.25">
      <c r="A13" s="84">
        <v>2</v>
      </c>
      <c r="B13" s="85" t="s">
        <v>206</v>
      </c>
      <c r="C13" s="85">
        <v>6612</v>
      </c>
      <c r="D13" s="27">
        <v>249</v>
      </c>
      <c r="E13" s="90"/>
      <c r="F13" s="96"/>
      <c r="G13" s="78"/>
      <c r="H13" s="78"/>
      <c r="I13" s="111">
        <v>258</v>
      </c>
      <c r="J13" s="95" t="e">
        <f t="shared" si="0"/>
        <v>#NUM!</v>
      </c>
    </row>
    <row r="14" spans="1:15" x14ac:dyDescent="0.25">
      <c r="A14" s="84">
        <v>3</v>
      </c>
      <c r="B14" s="85" t="s">
        <v>318</v>
      </c>
      <c r="C14" s="85">
        <v>5679</v>
      </c>
      <c r="D14" s="27">
        <v>210</v>
      </c>
      <c r="E14" s="90"/>
      <c r="F14" s="96"/>
      <c r="G14" s="78"/>
      <c r="H14" s="78"/>
      <c r="I14" s="111"/>
      <c r="J14" s="95" t="e">
        <f t="shared" si="0"/>
        <v>#NUM!</v>
      </c>
    </row>
    <row r="15" spans="1:15" x14ac:dyDescent="0.25">
      <c r="A15" s="84">
        <v>4</v>
      </c>
      <c r="B15" s="85" t="s">
        <v>142</v>
      </c>
      <c r="C15" s="85">
        <v>5110</v>
      </c>
      <c r="D15" s="27"/>
      <c r="E15" s="90">
        <v>176</v>
      </c>
      <c r="F15" s="96"/>
      <c r="G15" s="78"/>
      <c r="H15" s="78"/>
      <c r="I15" s="111"/>
      <c r="J15" s="95" t="e">
        <f t="shared" si="0"/>
        <v>#NUM!</v>
      </c>
    </row>
    <row r="16" spans="1:15" x14ac:dyDescent="0.25">
      <c r="A16" s="84">
        <v>5</v>
      </c>
      <c r="B16" s="118" t="s">
        <v>480</v>
      </c>
      <c r="C16" s="118">
        <v>7953</v>
      </c>
      <c r="D16" s="27"/>
      <c r="E16" s="90">
        <v>174</v>
      </c>
      <c r="F16" s="96"/>
      <c r="G16" s="78"/>
      <c r="H16" s="78"/>
      <c r="I16" s="111"/>
      <c r="J16" s="95" t="e">
        <f t="shared" si="0"/>
        <v>#NUM!</v>
      </c>
    </row>
    <row r="17" spans="1:10" x14ac:dyDescent="0.25">
      <c r="A17" s="84">
        <v>6</v>
      </c>
      <c r="B17" s="116" t="s">
        <v>432</v>
      </c>
      <c r="C17" s="92">
        <v>5258</v>
      </c>
      <c r="D17" s="93"/>
      <c r="E17" s="82">
        <v>167</v>
      </c>
      <c r="F17" s="94"/>
      <c r="G17" s="111"/>
      <c r="H17" s="111"/>
      <c r="I17" s="111"/>
      <c r="J17" s="95" t="e">
        <f t="shared" si="0"/>
        <v>#NUM!</v>
      </c>
    </row>
    <row r="18" spans="1:10" x14ac:dyDescent="0.25">
      <c r="A18" s="84">
        <v>7</v>
      </c>
      <c r="B18" s="92" t="s">
        <v>481</v>
      </c>
      <c r="C18" s="92">
        <v>2150</v>
      </c>
      <c r="D18" s="93"/>
      <c r="E18" s="82">
        <v>102</v>
      </c>
      <c r="F18" s="94"/>
      <c r="G18" s="111"/>
      <c r="H18" s="111">
        <v>78</v>
      </c>
      <c r="I18" s="111"/>
      <c r="J18" s="95" t="e">
        <f t="shared" si="0"/>
        <v>#NUM!</v>
      </c>
    </row>
    <row r="19" spans="1:10" x14ac:dyDescent="0.25">
      <c r="A19" s="84">
        <v>10</v>
      </c>
      <c r="B19" s="116" t="s">
        <v>559</v>
      </c>
      <c r="C19" s="458">
        <v>4844</v>
      </c>
      <c r="D19" s="93"/>
      <c r="E19" s="82"/>
      <c r="F19" s="94">
        <v>233</v>
      </c>
      <c r="G19" s="111"/>
      <c r="H19" s="111"/>
      <c r="I19" s="111"/>
      <c r="J19" s="95" t="e">
        <f t="shared" si="0"/>
        <v>#NUM!</v>
      </c>
    </row>
    <row r="20" spans="1:10" x14ac:dyDescent="0.25">
      <c r="A20" s="84">
        <v>11</v>
      </c>
      <c r="B20" s="116" t="s">
        <v>560</v>
      </c>
      <c r="C20" s="458">
        <v>2153</v>
      </c>
      <c r="D20" s="93"/>
      <c r="E20" s="82"/>
      <c r="F20" s="94">
        <v>227</v>
      </c>
      <c r="G20" s="111"/>
      <c r="H20" s="111"/>
      <c r="I20" s="111"/>
      <c r="J20" s="95" t="e">
        <f t="shared" si="0"/>
        <v>#NUM!</v>
      </c>
    </row>
    <row r="21" spans="1:10" x14ac:dyDescent="0.25">
      <c r="A21" s="84">
        <v>12</v>
      </c>
      <c r="B21" s="116" t="s">
        <v>212</v>
      </c>
      <c r="C21" s="458">
        <v>5312</v>
      </c>
      <c r="D21" s="93"/>
      <c r="E21" s="82"/>
      <c r="F21" s="94">
        <v>200</v>
      </c>
      <c r="G21" s="111"/>
      <c r="H21" s="111"/>
      <c r="I21" s="111"/>
      <c r="J21" s="95" t="e">
        <f t="shared" si="0"/>
        <v>#NUM!</v>
      </c>
    </row>
    <row r="22" spans="1:10" x14ac:dyDescent="0.25">
      <c r="A22" s="84">
        <v>13</v>
      </c>
      <c r="B22" s="116" t="s">
        <v>561</v>
      </c>
      <c r="C22" s="458">
        <v>2029</v>
      </c>
      <c r="D22" s="93"/>
      <c r="E22" s="82"/>
      <c r="F22" s="94">
        <v>199</v>
      </c>
      <c r="G22" s="111"/>
      <c r="H22" s="111"/>
      <c r="I22" s="111"/>
      <c r="J22" s="95" t="e">
        <f t="shared" si="0"/>
        <v>#NUM!</v>
      </c>
    </row>
    <row r="23" spans="1:10" x14ac:dyDescent="0.25">
      <c r="A23" s="84">
        <v>14</v>
      </c>
      <c r="B23" s="85" t="s">
        <v>285</v>
      </c>
      <c r="C23" s="85">
        <v>5676</v>
      </c>
      <c r="D23" s="27"/>
      <c r="E23" s="27"/>
      <c r="F23" s="78">
        <v>198</v>
      </c>
      <c r="G23" s="78"/>
      <c r="H23" s="78"/>
      <c r="I23" s="111"/>
      <c r="J23" s="95" t="e">
        <f t="shared" si="0"/>
        <v>#NUM!</v>
      </c>
    </row>
    <row r="24" spans="1:10" x14ac:dyDescent="0.25">
      <c r="A24" s="84">
        <v>15</v>
      </c>
      <c r="B24" s="85" t="s">
        <v>540</v>
      </c>
      <c r="C24" s="85">
        <v>5507</v>
      </c>
      <c r="D24" s="27"/>
      <c r="E24" s="27"/>
      <c r="F24" s="78">
        <v>170</v>
      </c>
      <c r="G24" s="78"/>
      <c r="H24" s="78"/>
      <c r="I24" s="111"/>
      <c r="J24" s="95" t="e">
        <f t="shared" si="0"/>
        <v>#NUM!</v>
      </c>
    </row>
    <row r="25" spans="1:10" x14ac:dyDescent="0.25">
      <c r="A25" s="84">
        <v>16</v>
      </c>
      <c r="B25" s="85" t="s">
        <v>546</v>
      </c>
      <c r="C25" s="85">
        <v>5777</v>
      </c>
      <c r="D25" s="27"/>
      <c r="E25" s="27"/>
      <c r="F25" s="78">
        <v>139</v>
      </c>
      <c r="G25" s="78"/>
      <c r="H25" s="78"/>
      <c r="I25" s="111"/>
      <c r="J25" s="95" t="e">
        <f t="shared" si="0"/>
        <v>#NUM!</v>
      </c>
    </row>
    <row r="26" spans="1:10" x14ac:dyDescent="0.25">
      <c r="A26" s="84">
        <v>17</v>
      </c>
      <c r="B26" s="85" t="s">
        <v>215</v>
      </c>
      <c r="C26" s="85">
        <v>1787</v>
      </c>
      <c r="D26" s="85"/>
      <c r="E26" s="85"/>
      <c r="F26" s="459">
        <v>101</v>
      </c>
      <c r="G26" s="85"/>
      <c r="H26" s="85"/>
      <c r="I26" s="92"/>
      <c r="J26" s="95" t="e">
        <f t="shared" si="0"/>
        <v>#NUM!</v>
      </c>
    </row>
    <row r="27" spans="1:10" x14ac:dyDescent="0.25">
      <c r="A27" s="84">
        <v>18</v>
      </c>
      <c r="B27" s="85" t="s">
        <v>562</v>
      </c>
      <c r="C27" s="85">
        <v>1745</v>
      </c>
      <c r="D27" s="85"/>
      <c r="E27" s="85"/>
      <c r="F27" s="27">
        <v>76</v>
      </c>
      <c r="G27" s="85"/>
      <c r="H27" s="85"/>
      <c r="I27" s="92"/>
      <c r="J27" s="95" t="e">
        <f t="shared" si="0"/>
        <v>#NUM!</v>
      </c>
    </row>
    <row r="28" spans="1:10" x14ac:dyDescent="0.25">
      <c r="A28" s="84">
        <v>19</v>
      </c>
      <c r="B28" s="85" t="s">
        <v>563</v>
      </c>
      <c r="C28" s="85">
        <v>2492</v>
      </c>
      <c r="D28" s="85"/>
      <c r="E28" s="85"/>
      <c r="F28" s="27">
        <v>62</v>
      </c>
      <c r="G28" s="85"/>
      <c r="H28" s="85"/>
      <c r="I28" s="92"/>
      <c r="J28" s="95" t="e">
        <f t="shared" si="0"/>
        <v>#NUM!</v>
      </c>
    </row>
    <row r="29" spans="1:10" x14ac:dyDescent="0.25">
      <c r="A29" s="84">
        <v>20</v>
      </c>
      <c r="B29" s="85" t="s">
        <v>72</v>
      </c>
      <c r="C29" s="85">
        <v>1927</v>
      </c>
      <c r="D29" s="85"/>
      <c r="E29" s="85"/>
      <c r="F29" s="27"/>
      <c r="G29" s="27">
        <v>263</v>
      </c>
      <c r="H29" s="85"/>
      <c r="I29" s="93">
        <v>257</v>
      </c>
      <c r="J29" s="95" t="e">
        <f t="shared" si="0"/>
        <v>#NUM!</v>
      </c>
    </row>
    <row r="30" spans="1:10" x14ac:dyDescent="0.25">
      <c r="A30" s="84">
        <v>21</v>
      </c>
      <c r="B30" s="85" t="s">
        <v>199</v>
      </c>
      <c r="C30" s="85">
        <v>2348</v>
      </c>
      <c r="D30" s="85"/>
      <c r="E30" s="85"/>
      <c r="F30" s="85"/>
      <c r="G30" s="27">
        <v>247</v>
      </c>
      <c r="H30" s="85"/>
      <c r="I30" s="93"/>
      <c r="J30" s="95" t="e">
        <f t="shared" si="0"/>
        <v>#NUM!</v>
      </c>
    </row>
    <row r="31" spans="1:10" x14ac:dyDescent="0.25">
      <c r="A31" s="84">
        <v>22</v>
      </c>
      <c r="B31" s="85" t="s">
        <v>210</v>
      </c>
      <c r="C31" s="85">
        <v>4653</v>
      </c>
      <c r="D31" s="85"/>
      <c r="E31" s="85"/>
      <c r="F31" s="85"/>
      <c r="G31" s="27">
        <v>228</v>
      </c>
      <c r="H31" s="27">
        <v>236</v>
      </c>
      <c r="I31" s="93"/>
      <c r="J31" s="95" t="e">
        <f t="shared" si="0"/>
        <v>#NUM!</v>
      </c>
    </row>
    <row r="32" spans="1:10" x14ac:dyDescent="0.25">
      <c r="A32" s="84">
        <v>23</v>
      </c>
      <c r="B32" s="85" t="s">
        <v>309</v>
      </c>
      <c r="C32" s="85">
        <v>2551</v>
      </c>
      <c r="D32" s="85"/>
      <c r="E32" s="85"/>
      <c r="F32" s="85"/>
      <c r="G32" s="27">
        <v>221</v>
      </c>
      <c r="H32" s="27"/>
      <c r="I32" s="93"/>
      <c r="J32" s="95" t="e">
        <f t="shared" si="0"/>
        <v>#NUM!</v>
      </c>
    </row>
    <row r="33" spans="1:10" x14ac:dyDescent="0.25">
      <c r="A33" s="84">
        <v>24</v>
      </c>
      <c r="B33" s="85" t="s">
        <v>505</v>
      </c>
      <c r="C33" s="85">
        <v>6849</v>
      </c>
      <c r="D33" s="85"/>
      <c r="E33" s="85"/>
      <c r="F33" s="85"/>
      <c r="G33" s="27">
        <v>196</v>
      </c>
      <c r="H33" s="27">
        <v>205</v>
      </c>
      <c r="I33" s="93"/>
      <c r="J33" s="95" t="e">
        <f t="shared" si="0"/>
        <v>#NUM!</v>
      </c>
    </row>
    <row r="34" spans="1:10" x14ac:dyDescent="0.25">
      <c r="A34" s="84">
        <v>25</v>
      </c>
      <c r="B34" s="85" t="s">
        <v>617</v>
      </c>
      <c r="C34" s="85">
        <v>3267</v>
      </c>
      <c r="D34" s="85"/>
      <c r="E34" s="85"/>
      <c r="F34" s="85"/>
      <c r="G34" s="27">
        <v>129</v>
      </c>
      <c r="H34" s="27"/>
      <c r="I34" s="93"/>
      <c r="J34" s="95" t="e">
        <f t="shared" si="0"/>
        <v>#NUM!</v>
      </c>
    </row>
    <row r="35" spans="1:10" x14ac:dyDescent="0.25">
      <c r="A35" s="84">
        <v>26</v>
      </c>
      <c r="B35" s="85" t="s">
        <v>499</v>
      </c>
      <c r="C35" s="85">
        <v>2508</v>
      </c>
      <c r="D35" s="85"/>
      <c r="E35" s="85"/>
      <c r="F35" s="85"/>
      <c r="G35" s="27">
        <v>83</v>
      </c>
      <c r="H35" s="27"/>
      <c r="I35" s="93"/>
      <c r="J35" s="95" t="e">
        <f t="shared" si="0"/>
        <v>#NUM!</v>
      </c>
    </row>
    <row r="36" spans="1:10" x14ac:dyDescent="0.25">
      <c r="A36" s="84">
        <v>27</v>
      </c>
      <c r="B36" s="85" t="s">
        <v>500</v>
      </c>
      <c r="C36" s="85">
        <v>2437</v>
      </c>
      <c r="D36" s="85"/>
      <c r="E36" s="85"/>
      <c r="F36" s="85"/>
      <c r="G36" s="27">
        <v>91</v>
      </c>
      <c r="H36" s="27"/>
      <c r="I36" s="93"/>
      <c r="J36" s="95" t="e">
        <f t="shared" si="0"/>
        <v>#NUM!</v>
      </c>
    </row>
    <row r="37" spans="1:10" x14ac:dyDescent="0.25">
      <c r="A37" s="84">
        <v>28</v>
      </c>
      <c r="B37" s="85" t="s">
        <v>96</v>
      </c>
      <c r="C37" s="85">
        <v>4011</v>
      </c>
      <c r="D37" s="85"/>
      <c r="E37" s="85"/>
      <c r="F37" s="85"/>
      <c r="G37" s="85"/>
      <c r="H37" s="27">
        <v>255</v>
      </c>
      <c r="I37" s="93"/>
      <c r="J37" s="95" t="e">
        <f t="shared" si="0"/>
        <v>#NUM!</v>
      </c>
    </row>
    <row r="38" spans="1:10" x14ac:dyDescent="0.25">
      <c r="A38" s="84">
        <v>29</v>
      </c>
      <c r="B38" s="85" t="s">
        <v>454</v>
      </c>
      <c r="C38" s="85">
        <v>1929</v>
      </c>
      <c r="D38" s="85"/>
      <c r="E38" s="85"/>
      <c r="F38" s="85"/>
      <c r="G38" s="85"/>
      <c r="H38" s="27">
        <v>249</v>
      </c>
      <c r="I38" s="93"/>
      <c r="J38" s="95" t="e">
        <f t="shared" si="0"/>
        <v>#NUM!</v>
      </c>
    </row>
    <row r="39" spans="1:10" x14ac:dyDescent="0.25">
      <c r="A39" s="84">
        <v>30</v>
      </c>
      <c r="B39" s="85" t="s">
        <v>231</v>
      </c>
      <c r="C39" s="85">
        <v>2091</v>
      </c>
      <c r="D39" s="85"/>
      <c r="E39" s="85"/>
      <c r="F39" s="85"/>
      <c r="G39" s="85"/>
      <c r="H39" s="27">
        <v>243</v>
      </c>
      <c r="I39" s="93">
        <v>247</v>
      </c>
      <c r="J39" s="95" t="e">
        <f t="shared" si="0"/>
        <v>#NUM!</v>
      </c>
    </row>
    <row r="40" spans="1:10" x14ac:dyDescent="0.25">
      <c r="A40" s="84">
        <v>31</v>
      </c>
      <c r="B40" s="85" t="s">
        <v>705</v>
      </c>
      <c r="C40" s="85">
        <v>6130</v>
      </c>
      <c r="D40" s="85"/>
      <c r="E40" s="85"/>
      <c r="F40" s="85"/>
      <c r="G40" s="85"/>
      <c r="H40" s="27">
        <v>222</v>
      </c>
      <c r="I40" s="93"/>
      <c r="J40" s="95" t="e">
        <f t="shared" si="0"/>
        <v>#NUM!</v>
      </c>
    </row>
    <row r="41" spans="1:10" x14ac:dyDescent="0.25">
      <c r="A41" s="84">
        <v>32</v>
      </c>
      <c r="B41" s="85" t="s">
        <v>308</v>
      </c>
      <c r="C41" s="85">
        <v>2402</v>
      </c>
      <c r="D41" s="85"/>
      <c r="E41" s="85"/>
      <c r="F41" s="85"/>
      <c r="G41" s="85"/>
      <c r="H41" s="27">
        <v>221</v>
      </c>
      <c r="I41" s="93"/>
      <c r="J41" s="95" t="e">
        <f t="shared" ref="J41:J72" si="1">(LARGE(D41:I41,1)+LARGE(D41:I41,2)+LARGE(D41:I41,3))</f>
        <v>#NUM!</v>
      </c>
    </row>
    <row r="42" spans="1:10" x14ac:dyDescent="0.25">
      <c r="A42" s="84">
        <v>33</v>
      </c>
      <c r="B42" s="85" t="s">
        <v>538</v>
      </c>
      <c r="C42" s="85">
        <v>4834</v>
      </c>
      <c r="D42" s="85"/>
      <c r="E42" s="85"/>
      <c r="F42" s="85"/>
      <c r="G42" s="85"/>
      <c r="H42" s="27">
        <v>218</v>
      </c>
      <c r="I42" s="93"/>
      <c r="J42" s="95" t="e">
        <f t="shared" si="1"/>
        <v>#NUM!</v>
      </c>
    </row>
    <row r="43" spans="1:10" x14ac:dyDescent="0.25">
      <c r="A43" s="84">
        <v>34</v>
      </c>
      <c r="B43" s="85" t="s">
        <v>310</v>
      </c>
      <c r="C43" s="85">
        <v>2066</v>
      </c>
      <c r="D43" s="85"/>
      <c r="E43" s="85"/>
      <c r="F43" s="85"/>
      <c r="G43" s="85"/>
      <c r="H43" s="27">
        <v>215</v>
      </c>
      <c r="I43" s="93"/>
      <c r="J43" s="95" t="e">
        <f t="shared" si="1"/>
        <v>#NUM!</v>
      </c>
    </row>
    <row r="44" spans="1:10" x14ac:dyDescent="0.25">
      <c r="A44" s="84">
        <v>35</v>
      </c>
      <c r="B44" s="85" t="s">
        <v>276</v>
      </c>
      <c r="C44" s="85">
        <v>2345</v>
      </c>
      <c r="D44" s="85"/>
      <c r="E44" s="85"/>
      <c r="F44" s="85"/>
      <c r="G44" s="85"/>
      <c r="H44" s="27">
        <v>213</v>
      </c>
      <c r="I44" s="93"/>
      <c r="J44" s="95" t="e">
        <f t="shared" si="1"/>
        <v>#NUM!</v>
      </c>
    </row>
    <row r="45" spans="1:10" x14ac:dyDescent="0.25">
      <c r="A45" s="84">
        <v>36</v>
      </c>
      <c r="B45" s="85" t="s">
        <v>706</v>
      </c>
      <c r="C45" s="85">
        <v>3969</v>
      </c>
      <c r="D45" s="85"/>
      <c r="E45" s="85"/>
      <c r="F45" s="85"/>
      <c r="G45" s="85"/>
      <c r="H45" s="27">
        <v>211</v>
      </c>
      <c r="I45" s="93"/>
      <c r="J45" s="95" t="e">
        <f t="shared" si="1"/>
        <v>#NUM!</v>
      </c>
    </row>
    <row r="46" spans="1:10" x14ac:dyDescent="0.25">
      <c r="A46" s="84">
        <v>37</v>
      </c>
      <c r="B46" s="85" t="s">
        <v>466</v>
      </c>
      <c r="C46" s="85">
        <v>6129</v>
      </c>
      <c r="D46" s="85"/>
      <c r="E46" s="85"/>
      <c r="F46" s="85"/>
      <c r="G46" s="85"/>
      <c r="H46" s="27">
        <v>202</v>
      </c>
      <c r="I46" s="93"/>
      <c r="J46" s="95" t="e">
        <f t="shared" si="1"/>
        <v>#NUM!</v>
      </c>
    </row>
    <row r="47" spans="1:10" x14ac:dyDescent="0.25">
      <c r="A47" s="84">
        <v>38</v>
      </c>
      <c r="B47" s="85" t="s">
        <v>238</v>
      </c>
      <c r="C47" s="85">
        <v>5456</v>
      </c>
      <c r="D47" s="85"/>
      <c r="E47" s="85"/>
      <c r="F47" s="85"/>
      <c r="G47" s="85"/>
      <c r="H47" s="27">
        <v>200</v>
      </c>
      <c r="I47" s="93"/>
      <c r="J47" s="95" t="e">
        <f t="shared" si="1"/>
        <v>#NUM!</v>
      </c>
    </row>
    <row r="48" spans="1:10" x14ac:dyDescent="0.25">
      <c r="A48" s="84">
        <v>39</v>
      </c>
      <c r="B48" s="85" t="s">
        <v>239</v>
      </c>
      <c r="C48" s="85">
        <v>5451</v>
      </c>
      <c r="D48" s="85"/>
      <c r="E48" s="85"/>
      <c r="F48" s="85"/>
      <c r="G48" s="85"/>
      <c r="H48" s="27">
        <v>197</v>
      </c>
      <c r="I48" s="93"/>
      <c r="J48" s="95" t="e">
        <f t="shared" si="1"/>
        <v>#NUM!</v>
      </c>
    </row>
    <row r="49" spans="1:10" x14ac:dyDescent="0.25">
      <c r="A49" s="84">
        <v>40</v>
      </c>
      <c r="B49" s="85" t="s">
        <v>707</v>
      </c>
      <c r="C49" s="85">
        <v>7036</v>
      </c>
      <c r="D49" s="85"/>
      <c r="E49" s="85"/>
      <c r="F49" s="85"/>
      <c r="G49" s="85"/>
      <c r="H49" s="27">
        <v>195</v>
      </c>
      <c r="I49" s="93"/>
      <c r="J49" s="95" t="e">
        <f t="shared" si="1"/>
        <v>#NUM!</v>
      </c>
    </row>
    <row r="50" spans="1:10" x14ac:dyDescent="0.25">
      <c r="A50" s="84">
        <v>41</v>
      </c>
      <c r="B50" s="85" t="s">
        <v>76</v>
      </c>
      <c r="C50" s="85">
        <v>1786</v>
      </c>
      <c r="D50" s="85"/>
      <c r="E50" s="85"/>
      <c r="F50" s="85"/>
      <c r="G50" s="85"/>
      <c r="H50" s="27">
        <v>194</v>
      </c>
      <c r="I50" s="93"/>
      <c r="J50" s="95" t="e">
        <f t="shared" si="1"/>
        <v>#NUM!</v>
      </c>
    </row>
    <row r="51" spans="1:10" x14ac:dyDescent="0.25">
      <c r="A51" s="84">
        <v>42</v>
      </c>
      <c r="B51" s="85" t="s">
        <v>312</v>
      </c>
      <c r="C51" s="85">
        <v>4412</v>
      </c>
      <c r="D51" s="85"/>
      <c r="E51" s="85"/>
      <c r="F51" s="85"/>
      <c r="G51" s="85"/>
      <c r="H51" s="27">
        <v>194</v>
      </c>
      <c r="I51" s="93"/>
      <c r="J51" s="95" t="e">
        <f t="shared" si="1"/>
        <v>#NUM!</v>
      </c>
    </row>
    <row r="52" spans="1:10" x14ac:dyDescent="0.25">
      <c r="A52" s="84">
        <v>43</v>
      </c>
      <c r="B52" s="85" t="s">
        <v>708</v>
      </c>
      <c r="C52" s="85">
        <v>2273</v>
      </c>
      <c r="D52" s="85"/>
      <c r="E52" s="85"/>
      <c r="F52" s="85"/>
      <c r="G52" s="85"/>
      <c r="H52" s="27">
        <v>193</v>
      </c>
      <c r="I52" s="93"/>
      <c r="J52" s="95" t="e">
        <f t="shared" si="1"/>
        <v>#NUM!</v>
      </c>
    </row>
    <row r="53" spans="1:10" x14ac:dyDescent="0.25">
      <c r="A53" s="84">
        <v>44</v>
      </c>
      <c r="B53" s="85" t="s">
        <v>709</v>
      </c>
      <c r="C53" s="85">
        <v>2453</v>
      </c>
      <c r="D53" s="85"/>
      <c r="E53" s="85"/>
      <c r="F53" s="85"/>
      <c r="G53" s="85"/>
      <c r="H53" s="27">
        <v>183</v>
      </c>
      <c r="I53" s="93"/>
      <c r="J53" s="95" t="e">
        <f t="shared" si="1"/>
        <v>#NUM!</v>
      </c>
    </row>
    <row r="54" spans="1:10" x14ac:dyDescent="0.25">
      <c r="A54" s="84">
        <v>45</v>
      </c>
      <c r="B54" s="85" t="s">
        <v>710</v>
      </c>
      <c r="C54" s="85">
        <v>5311</v>
      </c>
      <c r="D54" s="85"/>
      <c r="E54" s="85"/>
      <c r="F54" s="85"/>
      <c r="G54" s="85"/>
      <c r="H54" s="27">
        <v>183</v>
      </c>
      <c r="I54" s="93"/>
      <c r="J54" s="95" t="e">
        <f t="shared" si="1"/>
        <v>#NUM!</v>
      </c>
    </row>
    <row r="55" spans="1:10" x14ac:dyDescent="0.25">
      <c r="A55" s="84">
        <v>46</v>
      </c>
      <c r="B55" s="85" t="s">
        <v>711</v>
      </c>
      <c r="C55" s="85">
        <v>2005</v>
      </c>
      <c r="D55" s="85"/>
      <c r="E55" s="85"/>
      <c r="F55" s="85"/>
      <c r="G55" s="85"/>
      <c r="H55" s="27">
        <v>182</v>
      </c>
      <c r="I55" s="93"/>
      <c r="J55" s="95" t="e">
        <f t="shared" si="1"/>
        <v>#NUM!</v>
      </c>
    </row>
    <row r="56" spans="1:10" x14ac:dyDescent="0.25">
      <c r="A56" s="84">
        <v>47</v>
      </c>
      <c r="B56" s="85" t="s">
        <v>87</v>
      </c>
      <c r="C56" s="85">
        <v>6352</v>
      </c>
      <c r="D56" s="85"/>
      <c r="E56" s="85"/>
      <c r="F56" s="85"/>
      <c r="G56" s="85"/>
      <c r="H56" s="27">
        <v>178</v>
      </c>
      <c r="I56" s="93"/>
      <c r="J56" s="95" t="e">
        <f t="shared" si="1"/>
        <v>#NUM!</v>
      </c>
    </row>
    <row r="57" spans="1:10" x14ac:dyDescent="0.25">
      <c r="A57" s="84">
        <v>48</v>
      </c>
      <c r="B57" s="85" t="s">
        <v>712</v>
      </c>
      <c r="C57" s="85">
        <v>5453</v>
      </c>
      <c r="D57" s="85"/>
      <c r="E57" s="85"/>
      <c r="F57" s="85"/>
      <c r="G57" s="85"/>
      <c r="H57" s="27">
        <v>174</v>
      </c>
      <c r="I57" s="93"/>
      <c r="J57" s="95" t="e">
        <f t="shared" si="1"/>
        <v>#NUM!</v>
      </c>
    </row>
    <row r="58" spans="1:10" x14ac:dyDescent="0.25">
      <c r="A58" s="84">
        <v>50</v>
      </c>
      <c r="B58" s="85" t="s">
        <v>713</v>
      </c>
      <c r="C58" s="85">
        <v>5310</v>
      </c>
      <c r="D58" s="85"/>
      <c r="E58" s="85"/>
      <c r="F58" s="85"/>
      <c r="G58" s="85"/>
      <c r="H58" s="27">
        <v>169</v>
      </c>
      <c r="I58" s="93"/>
      <c r="J58" s="95" t="e">
        <f t="shared" si="1"/>
        <v>#NUM!</v>
      </c>
    </row>
    <row r="59" spans="1:10" x14ac:dyDescent="0.25">
      <c r="A59" s="84">
        <v>51</v>
      </c>
      <c r="B59" s="85" t="s">
        <v>714</v>
      </c>
      <c r="C59" s="85">
        <v>5846</v>
      </c>
      <c r="D59" s="85"/>
      <c r="E59" s="85"/>
      <c r="F59" s="85"/>
      <c r="G59" s="85"/>
      <c r="H59" s="27">
        <v>167</v>
      </c>
      <c r="I59" s="93"/>
      <c r="J59" s="95" t="e">
        <f t="shared" si="1"/>
        <v>#NUM!</v>
      </c>
    </row>
    <row r="60" spans="1:10" x14ac:dyDescent="0.25">
      <c r="A60" s="84">
        <v>52</v>
      </c>
      <c r="B60" s="85" t="s">
        <v>715</v>
      </c>
      <c r="C60" s="85">
        <v>2011</v>
      </c>
      <c r="D60" s="85"/>
      <c r="E60" s="85"/>
      <c r="F60" s="85"/>
      <c r="G60" s="85"/>
      <c r="H60" s="27">
        <v>153</v>
      </c>
      <c r="I60" s="93"/>
      <c r="J60" s="95" t="e">
        <f t="shared" si="1"/>
        <v>#NUM!</v>
      </c>
    </row>
    <row r="61" spans="1:10" x14ac:dyDescent="0.25">
      <c r="A61" s="84">
        <v>53</v>
      </c>
      <c r="B61" s="85" t="s">
        <v>494</v>
      </c>
      <c r="C61" s="85">
        <v>2133</v>
      </c>
      <c r="D61" s="85"/>
      <c r="E61" s="85"/>
      <c r="F61" s="85"/>
      <c r="G61" s="85"/>
      <c r="H61" s="27">
        <v>142</v>
      </c>
      <c r="I61" s="93"/>
      <c r="J61" s="95" t="e">
        <f t="shared" si="1"/>
        <v>#NUM!</v>
      </c>
    </row>
    <row r="62" spans="1:10" x14ac:dyDescent="0.25">
      <c r="A62" s="84">
        <v>54</v>
      </c>
      <c r="B62" s="85" t="s">
        <v>716</v>
      </c>
      <c r="C62" s="85">
        <v>5313</v>
      </c>
      <c r="D62" s="85"/>
      <c r="E62" s="85"/>
      <c r="F62" s="85"/>
      <c r="G62" s="85"/>
      <c r="H62" s="27">
        <v>136</v>
      </c>
      <c r="I62" s="93"/>
      <c r="J62" s="95" t="e">
        <f t="shared" si="1"/>
        <v>#NUM!</v>
      </c>
    </row>
    <row r="63" spans="1:10" x14ac:dyDescent="0.25">
      <c r="A63" s="84">
        <v>55</v>
      </c>
      <c r="B63" s="85" t="s">
        <v>678</v>
      </c>
      <c r="C63" s="85">
        <v>6927</v>
      </c>
      <c r="D63" s="85"/>
      <c r="E63" s="85"/>
      <c r="F63" s="85"/>
      <c r="G63" s="85"/>
      <c r="H63" s="27">
        <v>119</v>
      </c>
      <c r="I63" s="93"/>
      <c r="J63" s="95" t="e">
        <f t="shared" si="1"/>
        <v>#NUM!</v>
      </c>
    </row>
    <row r="64" spans="1:10" x14ac:dyDescent="0.25">
      <c r="A64" s="84">
        <v>56</v>
      </c>
      <c r="B64" s="85" t="s">
        <v>646</v>
      </c>
      <c r="C64" s="85">
        <v>6594</v>
      </c>
      <c r="D64" s="85"/>
      <c r="E64" s="85"/>
      <c r="F64" s="85"/>
      <c r="G64" s="85"/>
      <c r="H64" s="27"/>
      <c r="I64" s="27">
        <v>229</v>
      </c>
      <c r="J64" s="95" t="e">
        <f t="shared" si="1"/>
        <v>#NUM!</v>
      </c>
    </row>
    <row r="65" spans="1:10" x14ac:dyDescent="0.25">
      <c r="A65" s="84"/>
      <c r="B65" s="85" t="s">
        <v>778</v>
      </c>
      <c r="C65" s="85">
        <v>2119</v>
      </c>
      <c r="D65" s="85"/>
      <c r="E65" s="85"/>
      <c r="F65" s="85"/>
      <c r="G65" s="85"/>
      <c r="H65" s="27"/>
      <c r="I65" s="27">
        <v>195</v>
      </c>
      <c r="J65" s="95" t="e">
        <f t="shared" si="1"/>
        <v>#NUM!</v>
      </c>
    </row>
    <row r="66" spans="1:10" x14ac:dyDescent="0.25">
      <c r="A66" s="84">
        <v>57</v>
      </c>
      <c r="B66" s="85" t="s">
        <v>770</v>
      </c>
      <c r="C66" s="85">
        <v>5594</v>
      </c>
      <c r="D66" s="85"/>
      <c r="E66" s="85"/>
      <c r="F66" s="85"/>
      <c r="G66" s="85"/>
      <c r="H66" s="27"/>
      <c r="I66" s="27">
        <v>180</v>
      </c>
      <c r="J66" s="95" t="e">
        <f t="shared" si="1"/>
        <v>#NUM!</v>
      </c>
    </row>
    <row r="67" spans="1:10" x14ac:dyDescent="0.25">
      <c r="A67" s="84">
        <v>58</v>
      </c>
      <c r="B67" s="85" t="s">
        <v>771</v>
      </c>
      <c r="C67" s="85">
        <v>2117</v>
      </c>
      <c r="D67" s="85"/>
      <c r="E67" s="85"/>
      <c r="F67" s="85"/>
      <c r="G67" s="85"/>
      <c r="H67" s="27"/>
      <c r="I67" s="27">
        <v>157</v>
      </c>
      <c r="J67" s="95" t="e">
        <f t="shared" si="1"/>
        <v>#NUM!</v>
      </c>
    </row>
    <row r="68" spans="1:10" x14ac:dyDescent="0.25">
      <c r="A68" s="84">
        <v>59</v>
      </c>
      <c r="B68" s="85" t="s">
        <v>143</v>
      </c>
      <c r="C68" s="85">
        <v>5795</v>
      </c>
      <c r="D68" s="85"/>
      <c r="E68" s="85"/>
      <c r="F68" s="85"/>
      <c r="G68" s="85"/>
      <c r="H68" s="27"/>
      <c r="I68" s="27">
        <v>153</v>
      </c>
      <c r="J68" s="95" t="e">
        <f t="shared" si="1"/>
        <v>#NUM!</v>
      </c>
    </row>
    <row r="69" spans="1:10" x14ac:dyDescent="0.25">
      <c r="A69" s="84">
        <v>60</v>
      </c>
      <c r="B69" s="85" t="s">
        <v>772</v>
      </c>
      <c r="C69" s="85">
        <v>4552</v>
      </c>
      <c r="D69" s="85"/>
      <c r="E69" s="85"/>
      <c r="F69" s="85"/>
      <c r="G69" s="85"/>
      <c r="H69" s="27"/>
      <c r="I69" s="27">
        <v>138</v>
      </c>
      <c r="J69" s="95" t="e">
        <f t="shared" si="1"/>
        <v>#NUM!</v>
      </c>
    </row>
    <row r="70" spans="1:10" x14ac:dyDescent="0.25">
      <c r="A70" s="84">
        <v>61</v>
      </c>
      <c r="B70" s="85" t="s">
        <v>773</v>
      </c>
      <c r="C70" s="85">
        <v>3622</v>
      </c>
      <c r="D70" s="85"/>
      <c r="E70" s="85"/>
      <c r="F70" s="85"/>
      <c r="G70" s="85"/>
      <c r="H70" s="27"/>
      <c r="I70" s="27">
        <v>115</v>
      </c>
      <c r="J70" s="95" t="e">
        <f t="shared" si="1"/>
        <v>#NUM!</v>
      </c>
    </row>
    <row r="71" spans="1:10" x14ac:dyDescent="0.25">
      <c r="A71" s="84">
        <v>62</v>
      </c>
      <c r="B71" s="85" t="s">
        <v>779</v>
      </c>
      <c r="C71" s="85">
        <v>4526</v>
      </c>
      <c r="D71" s="85"/>
      <c r="E71" s="85"/>
      <c r="F71" s="85"/>
      <c r="G71" s="85"/>
      <c r="H71" s="27"/>
      <c r="I71" s="27">
        <v>97</v>
      </c>
      <c r="J71" s="95" t="e">
        <f t="shared" si="1"/>
        <v>#NUM!</v>
      </c>
    </row>
    <row r="72" spans="1:10" x14ac:dyDescent="0.25">
      <c r="A72" s="84">
        <v>63</v>
      </c>
      <c r="B72" s="85" t="s">
        <v>322</v>
      </c>
      <c r="C72" s="85">
        <v>1820</v>
      </c>
      <c r="D72" s="85"/>
      <c r="E72" s="85"/>
      <c r="F72" s="85"/>
      <c r="G72" s="85"/>
      <c r="H72" s="27"/>
      <c r="I72" s="27">
        <v>63</v>
      </c>
      <c r="J72" s="95" t="e">
        <f t="shared" si="1"/>
        <v>#NUM!</v>
      </c>
    </row>
    <row r="73" spans="1:10" x14ac:dyDescent="0.25">
      <c r="A73" s="84">
        <v>64</v>
      </c>
      <c r="B73" s="85"/>
      <c r="C73" s="85"/>
      <c r="D73" s="85"/>
      <c r="E73" s="85"/>
      <c r="F73" s="85"/>
      <c r="G73" s="85"/>
      <c r="H73" s="27"/>
      <c r="I73" s="27"/>
      <c r="J73" s="95" t="e">
        <f t="shared" ref="J73" si="2">(LARGE(D73:I73,1)+LARGE(D73:I73,2)+LARGE(D73:I73,3))</f>
        <v>#NUM!</v>
      </c>
    </row>
    <row r="74" spans="1:10" x14ac:dyDescent="0.25">
      <c r="A74" s="356"/>
      <c r="B74" s="512"/>
      <c r="C74" s="512"/>
      <c r="D74" s="512"/>
      <c r="E74" s="512"/>
      <c r="F74" s="512"/>
      <c r="G74" s="512"/>
      <c r="H74" s="512"/>
      <c r="I74" s="512"/>
      <c r="J74" s="513"/>
    </row>
    <row r="75" spans="1:10" x14ac:dyDescent="0.25">
      <c r="A75" s="356"/>
      <c r="B75" s="512"/>
      <c r="C75" s="512"/>
      <c r="D75" s="512"/>
      <c r="E75" s="512"/>
      <c r="F75" s="512"/>
      <c r="G75" s="512"/>
      <c r="H75" s="512"/>
      <c r="I75" s="512"/>
      <c r="J75" s="513"/>
    </row>
    <row r="76" spans="1:10" x14ac:dyDescent="0.25">
      <c r="A76" s="356"/>
      <c r="B76" s="512"/>
      <c r="C76" s="512"/>
      <c r="D76" s="512"/>
      <c r="E76" s="512"/>
      <c r="F76" s="512"/>
      <c r="G76" s="512"/>
      <c r="H76" s="512"/>
      <c r="I76" s="512"/>
      <c r="J76" s="513"/>
    </row>
    <row r="77" spans="1:10" x14ac:dyDescent="0.25">
      <c r="A77" s="356"/>
      <c r="B77" s="512"/>
      <c r="C77" s="512"/>
      <c r="D77" s="512"/>
      <c r="E77" s="512"/>
      <c r="F77" s="512"/>
      <c r="G77" s="512"/>
      <c r="H77" s="512"/>
      <c r="I77" s="512"/>
      <c r="J77" s="513"/>
    </row>
    <row r="78" spans="1:10" x14ac:dyDescent="0.25">
      <c r="A78" s="356"/>
      <c r="B78" s="512"/>
      <c r="C78" s="512"/>
      <c r="D78" s="512"/>
      <c r="E78" s="512"/>
      <c r="F78" s="512"/>
      <c r="G78" s="512"/>
      <c r="H78" s="512"/>
      <c r="I78" s="512"/>
      <c r="J78" s="513"/>
    </row>
    <row r="79" spans="1:10" x14ac:dyDescent="0.25">
      <c r="A79" s="356"/>
      <c r="B79" s="512"/>
      <c r="C79" s="512"/>
      <c r="D79" s="512"/>
      <c r="E79" s="512"/>
      <c r="F79" s="512"/>
      <c r="G79" s="512"/>
      <c r="H79" s="512"/>
      <c r="I79" s="512"/>
      <c r="J79" s="513"/>
    </row>
    <row r="80" spans="1:10" x14ac:dyDescent="0.25">
      <c r="A80" s="356"/>
      <c r="B80" s="512"/>
      <c r="C80" s="512"/>
      <c r="D80" s="512"/>
      <c r="E80" s="512"/>
      <c r="F80" s="512"/>
      <c r="G80" s="512"/>
      <c r="H80" s="512"/>
      <c r="I80" s="512"/>
      <c r="J80" s="513"/>
    </row>
    <row r="81" spans="1:10" x14ac:dyDescent="0.25">
      <c r="A81" s="356"/>
      <c r="B81" s="512"/>
      <c r="C81" s="512"/>
      <c r="D81" s="512"/>
      <c r="E81" s="512"/>
      <c r="F81" s="512"/>
      <c r="G81" s="512"/>
      <c r="H81" s="512"/>
      <c r="I81" s="512"/>
      <c r="J81" s="513"/>
    </row>
    <row r="82" spans="1:10" x14ac:dyDescent="0.25">
      <c r="A82" s="356"/>
      <c r="B82" s="512"/>
      <c r="C82" s="512"/>
      <c r="D82" s="512"/>
      <c r="E82" s="512"/>
      <c r="F82" s="512"/>
      <c r="G82" s="512"/>
      <c r="H82" s="512"/>
      <c r="I82" s="512"/>
      <c r="J82" s="513"/>
    </row>
    <row r="83" spans="1:10" x14ac:dyDescent="0.25">
      <c r="A83" s="356"/>
      <c r="B83" s="512"/>
      <c r="C83" s="512"/>
      <c r="D83" s="512"/>
      <c r="E83" s="512"/>
      <c r="F83" s="512"/>
      <c r="G83" s="512"/>
      <c r="H83" s="512"/>
      <c r="I83" s="512"/>
      <c r="J83" s="513"/>
    </row>
    <row r="84" spans="1:10" ht="15.75" thickBot="1" x14ac:dyDescent="0.3">
      <c r="A84" s="507" t="s">
        <v>0</v>
      </c>
      <c r="B84" s="508" t="s">
        <v>180</v>
      </c>
      <c r="C84" s="508" t="s">
        <v>406</v>
      </c>
      <c r="D84" s="508">
        <v>45396</v>
      </c>
      <c r="E84" s="508">
        <v>45437</v>
      </c>
      <c r="F84" s="509">
        <v>45486</v>
      </c>
      <c r="G84" s="510">
        <v>45514</v>
      </c>
      <c r="H84" s="510">
        <v>45570</v>
      </c>
      <c r="I84" s="686">
        <v>45605</v>
      </c>
      <c r="J84" s="511" t="s">
        <v>2</v>
      </c>
    </row>
    <row r="85" spans="1:10" x14ac:dyDescent="0.25">
      <c r="A85" s="84">
        <v>9</v>
      </c>
      <c r="B85" s="85" t="s">
        <v>243</v>
      </c>
      <c r="C85" s="85">
        <v>2464</v>
      </c>
      <c r="D85" s="27">
        <v>235</v>
      </c>
      <c r="E85" s="89"/>
      <c r="F85" s="85"/>
      <c r="G85" s="85">
        <v>240</v>
      </c>
      <c r="H85" s="85"/>
      <c r="I85" s="93">
        <v>249</v>
      </c>
      <c r="J85" s="95">
        <f t="shared" ref="J85:J116" si="3">(LARGE(D85:I85,1)+LARGE(D85:I85,2)+LARGE(D85:I85,3))</f>
        <v>724</v>
      </c>
    </row>
    <row r="86" spans="1:10" x14ac:dyDescent="0.25">
      <c r="A86" s="84">
        <v>10</v>
      </c>
      <c r="B86" s="63" t="s">
        <v>249</v>
      </c>
      <c r="C86" s="85">
        <v>4862</v>
      </c>
      <c r="D86" s="27">
        <v>216</v>
      </c>
      <c r="E86" s="90"/>
      <c r="F86" s="113"/>
      <c r="G86" s="78"/>
      <c r="H86" s="78">
        <v>237</v>
      </c>
      <c r="I86" s="111">
        <v>239</v>
      </c>
      <c r="J86" s="95">
        <f t="shared" si="3"/>
        <v>692</v>
      </c>
    </row>
    <row r="87" spans="1:10" x14ac:dyDescent="0.25">
      <c r="A87" s="84">
        <v>1</v>
      </c>
      <c r="B87" s="63" t="s">
        <v>234</v>
      </c>
      <c r="C87" s="85">
        <v>6123</v>
      </c>
      <c r="D87" s="27">
        <v>214</v>
      </c>
      <c r="E87" s="98"/>
      <c r="F87" s="78">
        <v>226</v>
      </c>
      <c r="G87" s="78"/>
      <c r="H87" s="78">
        <v>242</v>
      </c>
      <c r="I87" s="111">
        <v>212</v>
      </c>
      <c r="J87" s="95">
        <f t="shared" si="3"/>
        <v>682</v>
      </c>
    </row>
    <row r="88" spans="1:10" x14ac:dyDescent="0.25">
      <c r="A88" s="84">
        <v>12</v>
      </c>
      <c r="B88" s="115" t="s">
        <v>408</v>
      </c>
      <c r="C88" s="85">
        <v>1701</v>
      </c>
      <c r="D88" s="27">
        <v>228</v>
      </c>
      <c r="E88" s="97"/>
      <c r="F88" s="87"/>
      <c r="G88" s="78"/>
      <c r="H88" s="78">
        <v>228</v>
      </c>
      <c r="I88" s="111">
        <v>197</v>
      </c>
      <c r="J88" s="95">
        <f t="shared" si="3"/>
        <v>653</v>
      </c>
    </row>
    <row r="89" spans="1:10" x14ac:dyDescent="0.25">
      <c r="A89" s="84">
        <v>2</v>
      </c>
      <c r="B89" s="85" t="s">
        <v>114</v>
      </c>
      <c r="C89" s="85">
        <v>5646</v>
      </c>
      <c r="D89" s="27">
        <v>196</v>
      </c>
      <c r="E89" s="90"/>
      <c r="F89" s="78">
        <v>240</v>
      </c>
      <c r="G89" s="78">
        <v>202</v>
      </c>
      <c r="H89" s="78">
        <v>202</v>
      </c>
      <c r="I89" s="111">
        <v>206</v>
      </c>
      <c r="J89" s="95">
        <f t="shared" si="3"/>
        <v>648</v>
      </c>
    </row>
    <row r="90" spans="1:10" x14ac:dyDescent="0.25">
      <c r="A90" s="84">
        <v>3</v>
      </c>
      <c r="B90" s="63" t="s">
        <v>564</v>
      </c>
      <c r="C90" s="457">
        <v>4291</v>
      </c>
      <c r="D90" s="27"/>
      <c r="E90" s="27"/>
      <c r="F90" s="79">
        <v>221</v>
      </c>
      <c r="G90" s="78">
        <v>209</v>
      </c>
      <c r="H90" s="78">
        <v>211</v>
      </c>
      <c r="I90" s="111"/>
      <c r="J90" s="95">
        <f t="shared" si="3"/>
        <v>641</v>
      </c>
    </row>
    <row r="91" spans="1:10" x14ac:dyDescent="0.25">
      <c r="A91" s="84">
        <v>4</v>
      </c>
      <c r="B91" s="85" t="s">
        <v>100</v>
      </c>
      <c r="C91" s="85">
        <v>4773</v>
      </c>
      <c r="D91" s="27">
        <v>162</v>
      </c>
      <c r="E91" s="90"/>
      <c r="F91" s="78">
        <v>228</v>
      </c>
      <c r="G91" s="78">
        <v>209</v>
      </c>
      <c r="H91" s="78">
        <v>191</v>
      </c>
      <c r="I91" s="111"/>
      <c r="J91" s="95">
        <f t="shared" si="3"/>
        <v>628</v>
      </c>
    </row>
    <row r="92" spans="1:10" x14ac:dyDescent="0.25">
      <c r="A92" s="84">
        <v>5</v>
      </c>
      <c r="B92" s="63" t="s">
        <v>85</v>
      </c>
      <c r="C92" s="457">
        <v>1757</v>
      </c>
      <c r="D92" s="27"/>
      <c r="E92" s="27"/>
      <c r="F92" s="78">
        <v>187</v>
      </c>
      <c r="G92" s="78">
        <v>192</v>
      </c>
      <c r="H92" s="78">
        <v>194</v>
      </c>
      <c r="I92" s="111"/>
      <c r="J92" s="95">
        <f t="shared" si="3"/>
        <v>573</v>
      </c>
    </row>
    <row r="93" spans="1:10" x14ac:dyDescent="0.25">
      <c r="A93" s="84">
        <v>6</v>
      </c>
      <c r="B93" s="63" t="s">
        <v>565</v>
      </c>
      <c r="C93" s="457">
        <v>1743</v>
      </c>
      <c r="D93" s="78"/>
      <c r="E93" s="78"/>
      <c r="F93" s="78">
        <v>204</v>
      </c>
      <c r="G93" s="78">
        <v>171</v>
      </c>
      <c r="H93" s="78">
        <v>193</v>
      </c>
      <c r="I93" s="111"/>
      <c r="J93" s="95">
        <f t="shared" si="3"/>
        <v>568</v>
      </c>
    </row>
    <row r="94" spans="1:10" x14ac:dyDescent="0.25">
      <c r="A94" s="84">
        <v>17</v>
      </c>
      <c r="B94" s="117" t="s">
        <v>450</v>
      </c>
      <c r="C94" s="117">
        <v>1674</v>
      </c>
      <c r="D94" s="78"/>
      <c r="E94" s="96">
        <v>164</v>
      </c>
      <c r="F94" s="78"/>
      <c r="G94" s="78"/>
      <c r="H94" s="78">
        <v>173</v>
      </c>
      <c r="I94" s="111">
        <v>186</v>
      </c>
      <c r="J94" s="95">
        <f t="shared" si="3"/>
        <v>523</v>
      </c>
    </row>
    <row r="95" spans="1:10" x14ac:dyDescent="0.25">
      <c r="A95" s="84">
        <v>7</v>
      </c>
      <c r="B95" s="85" t="s">
        <v>375</v>
      </c>
      <c r="C95" s="85">
        <v>1783</v>
      </c>
      <c r="D95" s="27"/>
      <c r="E95" s="27"/>
      <c r="F95" s="78">
        <v>171</v>
      </c>
      <c r="G95" s="78">
        <v>162</v>
      </c>
      <c r="H95" s="78">
        <v>168</v>
      </c>
      <c r="I95" s="111">
        <v>164</v>
      </c>
      <c r="J95" s="95">
        <f t="shared" si="3"/>
        <v>503</v>
      </c>
    </row>
    <row r="96" spans="1:10" x14ac:dyDescent="0.25">
      <c r="A96" s="84">
        <v>8</v>
      </c>
      <c r="B96" s="63" t="s">
        <v>294</v>
      </c>
      <c r="C96" s="85">
        <v>1837</v>
      </c>
      <c r="D96" s="27">
        <v>148</v>
      </c>
      <c r="E96" s="90"/>
      <c r="F96" s="78">
        <v>153</v>
      </c>
      <c r="G96" s="78"/>
      <c r="H96" s="78">
        <v>141</v>
      </c>
      <c r="I96" s="111"/>
      <c r="J96" s="95">
        <f t="shared" si="3"/>
        <v>442</v>
      </c>
    </row>
    <row r="97" spans="1:10" x14ac:dyDescent="0.25">
      <c r="A97" s="84">
        <v>36</v>
      </c>
      <c r="B97" s="85" t="s">
        <v>547</v>
      </c>
      <c r="C97" s="85">
        <v>2025</v>
      </c>
      <c r="D97" s="27"/>
      <c r="E97" s="27"/>
      <c r="F97" s="78">
        <v>105</v>
      </c>
      <c r="G97" s="78">
        <v>147</v>
      </c>
      <c r="H97" s="78"/>
      <c r="I97" s="111">
        <v>133</v>
      </c>
      <c r="J97" s="95">
        <f t="shared" si="3"/>
        <v>385</v>
      </c>
    </row>
    <row r="98" spans="1:10" x14ac:dyDescent="0.25">
      <c r="A98" s="84">
        <v>11</v>
      </c>
      <c r="B98" s="85" t="s">
        <v>407</v>
      </c>
      <c r="C98" s="85">
        <v>5237</v>
      </c>
      <c r="D98" s="78">
        <v>228</v>
      </c>
      <c r="E98" s="96"/>
      <c r="F98" s="78"/>
      <c r="G98" s="78"/>
      <c r="H98" s="78"/>
      <c r="I98" s="111"/>
      <c r="J98" s="95" t="e">
        <f t="shared" si="3"/>
        <v>#NUM!</v>
      </c>
    </row>
    <row r="99" spans="1:10" x14ac:dyDescent="0.25">
      <c r="A99" s="84">
        <v>13</v>
      </c>
      <c r="B99" s="85" t="s">
        <v>409</v>
      </c>
      <c r="C99" s="85">
        <v>3317</v>
      </c>
      <c r="D99" s="27">
        <v>198</v>
      </c>
      <c r="E99" s="90"/>
      <c r="F99" s="78"/>
      <c r="G99" s="78"/>
      <c r="H99" s="78"/>
      <c r="I99" s="111"/>
      <c r="J99" s="95" t="e">
        <f t="shared" si="3"/>
        <v>#NUM!</v>
      </c>
    </row>
    <row r="100" spans="1:10" x14ac:dyDescent="0.25">
      <c r="A100" s="84">
        <v>14</v>
      </c>
      <c r="B100" s="85" t="s">
        <v>411</v>
      </c>
      <c r="C100" s="85">
        <v>2084</v>
      </c>
      <c r="D100" s="27">
        <v>66</v>
      </c>
      <c r="E100" s="90"/>
      <c r="F100" s="113"/>
      <c r="G100" s="78"/>
      <c r="H100" s="78"/>
      <c r="I100" s="111"/>
      <c r="J100" s="95" t="e">
        <f t="shared" si="3"/>
        <v>#NUM!</v>
      </c>
    </row>
    <row r="101" spans="1:10" x14ac:dyDescent="0.25">
      <c r="A101" s="84">
        <v>15</v>
      </c>
      <c r="B101" s="63" t="s">
        <v>482</v>
      </c>
      <c r="C101" s="85">
        <v>1983</v>
      </c>
      <c r="D101" s="27"/>
      <c r="E101" s="90">
        <v>204</v>
      </c>
      <c r="F101" s="27">
        <v>187</v>
      </c>
      <c r="G101" s="78"/>
      <c r="H101" s="78"/>
      <c r="I101" s="111"/>
      <c r="J101" s="95" t="e">
        <f t="shared" si="3"/>
        <v>#NUM!</v>
      </c>
    </row>
    <row r="102" spans="1:10" x14ac:dyDescent="0.25">
      <c r="A102" s="84">
        <v>16</v>
      </c>
      <c r="B102" s="89" t="s">
        <v>483</v>
      </c>
      <c r="C102" s="89">
        <v>4738</v>
      </c>
      <c r="D102" s="90"/>
      <c r="E102" s="90">
        <v>168</v>
      </c>
      <c r="F102" s="96"/>
      <c r="G102" s="96"/>
      <c r="H102" s="96"/>
      <c r="I102" s="94"/>
      <c r="J102" s="95" t="e">
        <f t="shared" si="3"/>
        <v>#NUM!</v>
      </c>
    </row>
    <row r="103" spans="1:10" x14ac:dyDescent="0.25">
      <c r="A103" s="84">
        <v>18</v>
      </c>
      <c r="B103" s="63" t="s">
        <v>484</v>
      </c>
      <c r="C103" s="85">
        <v>2239</v>
      </c>
      <c r="D103" s="27"/>
      <c r="E103" s="90">
        <v>153</v>
      </c>
      <c r="F103" s="78"/>
      <c r="G103" s="78"/>
      <c r="H103" s="78"/>
      <c r="I103" s="111"/>
      <c r="J103" s="95" t="e">
        <f t="shared" si="3"/>
        <v>#NUM!</v>
      </c>
    </row>
    <row r="104" spans="1:10" x14ac:dyDescent="0.25">
      <c r="A104" s="84">
        <v>19</v>
      </c>
      <c r="B104" s="63" t="s">
        <v>381</v>
      </c>
      <c r="C104" s="85">
        <v>2149</v>
      </c>
      <c r="D104" s="27"/>
      <c r="E104" s="90">
        <v>109</v>
      </c>
      <c r="F104" s="78"/>
      <c r="G104" s="78"/>
      <c r="H104" s="78"/>
      <c r="I104" s="111"/>
      <c r="J104" s="95" t="e">
        <f t="shared" si="3"/>
        <v>#NUM!</v>
      </c>
    </row>
    <row r="105" spans="1:10" x14ac:dyDescent="0.25">
      <c r="A105" s="84">
        <v>20</v>
      </c>
      <c r="B105" s="63" t="s">
        <v>486</v>
      </c>
      <c r="C105" s="85">
        <v>1988</v>
      </c>
      <c r="D105" s="27"/>
      <c r="E105" s="90">
        <v>81</v>
      </c>
      <c r="F105" s="79">
        <v>129</v>
      </c>
      <c r="G105" s="78"/>
      <c r="H105" s="78"/>
      <c r="I105" s="111"/>
      <c r="J105" s="95" t="e">
        <f t="shared" si="3"/>
        <v>#NUM!</v>
      </c>
    </row>
    <row r="106" spans="1:10" x14ac:dyDescent="0.25">
      <c r="A106" s="84">
        <v>21</v>
      </c>
      <c r="B106" s="63" t="s">
        <v>327</v>
      </c>
      <c r="C106" s="85">
        <v>6948</v>
      </c>
      <c r="D106" s="27"/>
      <c r="E106" s="90">
        <v>49</v>
      </c>
      <c r="F106" s="78"/>
      <c r="G106" s="78"/>
      <c r="H106" s="78"/>
      <c r="I106" s="111"/>
      <c r="J106" s="95" t="e">
        <f t="shared" si="3"/>
        <v>#NUM!</v>
      </c>
    </row>
    <row r="107" spans="1:10" x14ac:dyDescent="0.25">
      <c r="A107" s="84">
        <v>22</v>
      </c>
      <c r="B107" s="85" t="s">
        <v>441</v>
      </c>
      <c r="C107" s="85">
        <v>6784</v>
      </c>
      <c r="D107" s="78"/>
      <c r="E107" s="96">
        <v>31</v>
      </c>
      <c r="F107" s="78"/>
      <c r="G107" s="78">
        <v>104</v>
      </c>
      <c r="H107" s="78"/>
      <c r="I107" s="111"/>
      <c r="J107" s="95" t="e">
        <f t="shared" si="3"/>
        <v>#NUM!</v>
      </c>
    </row>
    <row r="108" spans="1:10" x14ac:dyDescent="0.25">
      <c r="A108" s="84">
        <v>23</v>
      </c>
      <c r="B108" s="63" t="s">
        <v>487</v>
      </c>
      <c r="C108" s="85">
        <v>5365</v>
      </c>
      <c r="D108" s="27"/>
      <c r="E108" s="90">
        <v>22</v>
      </c>
      <c r="F108" s="78">
        <v>227</v>
      </c>
      <c r="G108" s="78"/>
      <c r="H108" s="78"/>
      <c r="I108" s="111"/>
      <c r="J108" s="95" t="e">
        <f t="shared" si="3"/>
        <v>#NUM!</v>
      </c>
    </row>
    <row r="109" spans="1:10" x14ac:dyDescent="0.25">
      <c r="A109" s="84">
        <v>24</v>
      </c>
      <c r="B109" s="63" t="s">
        <v>98</v>
      </c>
      <c r="C109" s="457">
        <v>2576</v>
      </c>
      <c r="D109" s="27"/>
      <c r="E109" s="90"/>
      <c r="F109" s="113"/>
      <c r="G109" s="78"/>
      <c r="H109" s="78">
        <v>259</v>
      </c>
      <c r="I109" s="111"/>
      <c r="J109" s="95" t="e">
        <f t="shared" si="3"/>
        <v>#NUM!</v>
      </c>
    </row>
    <row r="110" spans="1:10" x14ac:dyDescent="0.25">
      <c r="A110" s="84">
        <v>25</v>
      </c>
      <c r="B110" s="85" t="s">
        <v>43</v>
      </c>
      <c r="C110" s="85">
        <v>2007</v>
      </c>
      <c r="D110" s="78"/>
      <c r="E110" s="78"/>
      <c r="F110" s="78">
        <v>219</v>
      </c>
      <c r="G110" s="78"/>
      <c r="H110" s="78"/>
      <c r="I110" s="111"/>
      <c r="J110" s="95" t="e">
        <f t="shared" si="3"/>
        <v>#NUM!</v>
      </c>
    </row>
    <row r="111" spans="1:10" x14ac:dyDescent="0.25">
      <c r="A111" s="84">
        <v>26</v>
      </c>
      <c r="B111" s="85" t="s">
        <v>335</v>
      </c>
      <c r="C111" s="85">
        <v>1748</v>
      </c>
      <c r="D111" s="27"/>
      <c r="E111" s="27"/>
      <c r="F111" s="78">
        <v>217</v>
      </c>
      <c r="G111" s="78"/>
      <c r="H111" s="78"/>
      <c r="I111" s="111"/>
      <c r="J111" s="95" t="e">
        <f t="shared" si="3"/>
        <v>#NUM!</v>
      </c>
    </row>
    <row r="112" spans="1:10" x14ac:dyDescent="0.25">
      <c r="A112" s="84">
        <v>27</v>
      </c>
      <c r="B112" s="85" t="s">
        <v>362</v>
      </c>
      <c r="C112" s="85">
        <v>2003</v>
      </c>
      <c r="D112" s="27"/>
      <c r="E112" s="27"/>
      <c r="F112" s="78">
        <v>212</v>
      </c>
      <c r="G112" s="78"/>
      <c r="H112" s="78">
        <v>195</v>
      </c>
      <c r="I112" s="111"/>
      <c r="J112" s="95" t="e">
        <f t="shared" si="3"/>
        <v>#NUM!</v>
      </c>
    </row>
    <row r="113" spans="1:10" x14ac:dyDescent="0.25">
      <c r="A113" s="84">
        <v>28</v>
      </c>
      <c r="B113" s="85" t="s">
        <v>566</v>
      </c>
      <c r="C113" s="85">
        <v>2371</v>
      </c>
      <c r="D113" s="27"/>
      <c r="E113" s="27"/>
      <c r="F113" s="78">
        <v>186</v>
      </c>
      <c r="G113" s="78"/>
      <c r="H113" s="78"/>
      <c r="I113" s="111"/>
      <c r="J113" s="95" t="e">
        <f t="shared" si="3"/>
        <v>#NUM!</v>
      </c>
    </row>
    <row r="114" spans="1:10" x14ac:dyDescent="0.25">
      <c r="A114" s="84">
        <v>29</v>
      </c>
      <c r="B114" s="85" t="s">
        <v>567</v>
      </c>
      <c r="C114" s="85">
        <v>6756</v>
      </c>
      <c r="D114" s="27"/>
      <c r="E114" s="27"/>
      <c r="F114" s="78">
        <v>184</v>
      </c>
      <c r="G114" s="78">
        <v>148</v>
      </c>
      <c r="H114" s="78"/>
      <c r="I114" s="111"/>
      <c r="J114" s="95" t="e">
        <f t="shared" si="3"/>
        <v>#NUM!</v>
      </c>
    </row>
    <row r="115" spans="1:10" x14ac:dyDescent="0.25">
      <c r="A115" s="84">
        <v>30</v>
      </c>
      <c r="B115" s="85" t="s">
        <v>116</v>
      </c>
      <c r="C115" s="85">
        <v>1963</v>
      </c>
      <c r="D115" s="27"/>
      <c r="E115" s="27"/>
      <c r="F115" s="78">
        <v>174</v>
      </c>
      <c r="G115" s="78"/>
      <c r="H115" s="78"/>
      <c r="I115" s="111"/>
      <c r="J115" s="95" t="e">
        <f t="shared" si="3"/>
        <v>#NUM!</v>
      </c>
    </row>
    <row r="116" spans="1:10" x14ac:dyDescent="0.25">
      <c r="A116" s="84">
        <v>31</v>
      </c>
      <c r="B116" s="85" t="s">
        <v>120</v>
      </c>
      <c r="C116" s="85">
        <v>4980</v>
      </c>
      <c r="D116" s="27"/>
      <c r="E116" s="27"/>
      <c r="F116" s="78">
        <v>173</v>
      </c>
      <c r="G116" s="78"/>
      <c r="H116" s="78">
        <v>165</v>
      </c>
      <c r="I116" s="111"/>
      <c r="J116" s="95" t="e">
        <f t="shared" si="3"/>
        <v>#NUM!</v>
      </c>
    </row>
    <row r="117" spans="1:10" x14ac:dyDescent="0.25">
      <c r="A117" s="84">
        <v>32</v>
      </c>
      <c r="B117" s="85" t="s">
        <v>316</v>
      </c>
      <c r="C117" s="85">
        <v>2045</v>
      </c>
      <c r="D117" s="27"/>
      <c r="E117" s="27"/>
      <c r="F117" s="78">
        <v>172</v>
      </c>
      <c r="G117" s="78"/>
      <c r="H117" s="78"/>
      <c r="I117" s="111"/>
      <c r="J117" s="95" t="e">
        <f t="shared" ref="J117:J148" si="4">(LARGE(D117:I117,1)+LARGE(D117:I117,2)+LARGE(D117:I117,3))</f>
        <v>#NUM!</v>
      </c>
    </row>
    <row r="118" spans="1:10" x14ac:dyDescent="0.25">
      <c r="A118" s="84">
        <v>33</v>
      </c>
      <c r="B118" s="85" t="s">
        <v>569</v>
      </c>
      <c r="C118" s="85">
        <v>6170</v>
      </c>
      <c r="D118" s="27"/>
      <c r="E118" s="27"/>
      <c r="F118" s="78">
        <v>170</v>
      </c>
      <c r="G118" s="78"/>
      <c r="H118" s="78"/>
      <c r="I118" s="111"/>
      <c r="J118" s="95" t="e">
        <f t="shared" si="4"/>
        <v>#NUM!</v>
      </c>
    </row>
    <row r="119" spans="1:10" x14ac:dyDescent="0.25">
      <c r="A119" s="84">
        <v>34</v>
      </c>
      <c r="B119" s="85" t="s">
        <v>570</v>
      </c>
      <c r="C119" s="85">
        <v>6852</v>
      </c>
      <c r="D119" s="27"/>
      <c r="E119" s="27"/>
      <c r="F119" s="78">
        <v>132</v>
      </c>
      <c r="G119" s="78"/>
      <c r="H119" s="78"/>
      <c r="I119" s="111"/>
      <c r="J119" s="95" t="e">
        <f t="shared" si="4"/>
        <v>#NUM!</v>
      </c>
    </row>
    <row r="120" spans="1:10" x14ac:dyDescent="0.25">
      <c r="A120" s="84">
        <v>35</v>
      </c>
      <c r="B120" s="85" t="s">
        <v>571</v>
      </c>
      <c r="C120" s="85">
        <v>6740</v>
      </c>
      <c r="D120" s="78"/>
      <c r="E120" s="78"/>
      <c r="F120" s="78">
        <v>130</v>
      </c>
      <c r="G120" s="78"/>
      <c r="H120" s="78"/>
      <c r="I120" s="111"/>
      <c r="J120" s="95" t="e">
        <f t="shared" si="4"/>
        <v>#NUM!</v>
      </c>
    </row>
    <row r="121" spans="1:10" x14ac:dyDescent="0.25">
      <c r="A121" s="84">
        <v>37</v>
      </c>
      <c r="B121" s="85" t="s">
        <v>572</v>
      </c>
      <c r="C121" s="85">
        <v>4140</v>
      </c>
      <c r="D121" s="27"/>
      <c r="E121" s="27"/>
      <c r="F121" s="78">
        <v>82</v>
      </c>
      <c r="G121" s="78"/>
      <c r="H121" s="78"/>
      <c r="I121" s="111"/>
      <c r="J121" s="95" t="e">
        <f t="shared" si="4"/>
        <v>#NUM!</v>
      </c>
    </row>
    <row r="122" spans="1:10" x14ac:dyDescent="0.25">
      <c r="A122" s="84">
        <v>38</v>
      </c>
      <c r="B122" s="63" t="s">
        <v>573</v>
      </c>
      <c r="C122" s="457">
        <v>1746</v>
      </c>
      <c r="D122" s="27"/>
      <c r="E122" s="27"/>
      <c r="F122" s="78">
        <v>70</v>
      </c>
      <c r="G122" s="78"/>
      <c r="H122" s="78"/>
      <c r="I122" s="111"/>
      <c r="J122" s="95" t="e">
        <f t="shared" si="4"/>
        <v>#NUM!</v>
      </c>
    </row>
    <row r="123" spans="1:10" x14ac:dyDescent="0.25">
      <c r="A123" s="84">
        <v>39</v>
      </c>
      <c r="B123" s="63" t="s">
        <v>378</v>
      </c>
      <c r="C123" s="457">
        <v>1720</v>
      </c>
      <c r="D123" s="27"/>
      <c r="E123" s="27"/>
      <c r="F123" s="78">
        <v>62</v>
      </c>
      <c r="G123" s="78"/>
      <c r="H123" s="78"/>
      <c r="I123" s="111"/>
      <c r="J123" s="95" t="e">
        <f t="shared" si="4"/>
        <v>#NUM!</v>
      </c>
    </row>
    <row r="124" spans="1:10" x14ac:dyDescent="0.25">
      <c r="A124" s="84">
        <v>40</v>
      </c>
      <c r="B124" s="63" t="s">
        <v>473</v>
      </c>
      <c r="C124" s="457">
        <v>6784</v>
      </c>
      <c r="D124" s="27"/>
      <c r="E124" s="27"/>
      <c r="F124" s="78">
        <v>60</v>
      </c>
      <c r="G124" s="78"/>
      <c r="H124" s="78"/>
      <c r="I124" s="111"/>
      <c r="J124" s="95" t="e">
        <f t="shared" si="4"/>
        <v>#NUM!</v>
      </c>
    </row>
    <row r="125" spans="1:10" x14ac:dyDescent="0.25">
      <c r="A125" s="84">
        <v>41</v>
      </c>
      <c r="B125" s="63" t="s">
        <v>128</v>
      </c>
      <c r="C125" s="457">
        <v>1992</v>
      </c>
      <c r="D125" s="27"/>
      <c r="E125" s="27"/>
      <c r="F125" s="78">
        <v>26</v>
      </c>
      <c r="G125" s="78"/>
      <c r="H125" s="78">
        <v>20</v>
      </c>
      <c r="I125" s="111"/>
      <c r="J125" s="95" t="e">
        <f t="shared" si="4"/>
        <v>#NUM!</v>
      </c>
    </row>
    <row r="126" spans="1:10" x14ac:dyDescent="0.25">
      <c r="A126" s="84">
        <v>42</v>
      </c>
      <c r="B126" s="63" t="s">
        <v>574</v>
      </c>
      <c r="C126" s="457">
        <v>5455</v>
      </c>
      <c r="D126" s="27"/>
      <c r="E126" s="27"/>
      <c r="F126" s="78"/>
      <c r="G126" s="78">
        <v>259</v>
      </c>
      <c r="H126" s="78"/>
      <c r="I126" s="111"/>
      <c r="J126" s="95" t="e">
        <f t="shared" si="4"/>
        <v>#NUM!</v>
      </c>
    </row>
    <row r="127" spans="1:10" x14ac:dyDescent="0.25">
      <c r="A127" s="84">
        <v>43</v>
      </c>
      <c r="B127" s="63" t="s">
        <v>109</v>
      </c>
      <c r="C127" s="457">
        <v>3189</v>
      </c>
      <c r="D127" s="27"/>
      <c r="E127" s="27"/>
      <c r="F127" s="78"/>
      <c r="G127" s="78">
        <v>246</v>
      </c>
      <c r="H127" s="78">
        <v>234</v>
      </c>
      <c r="I127" s="111"/>
      <c r="J127" s="95" t="e">
        <f t="shared" si="4"/>
        <v>#NUM!</v>
      </c>
    </row>
    <row r="128" spans="1:10" x14ac:dyDescent="0.25">
      <c r="A128" s="84">
        <v>44</v>
      </c>
      <c r="B128" s="63" t="s">
        <v>283</v>
      </c>
      <c r="C128" s="457">
        <v>4945</v>
      </c>
      <c r="D128" s="27"/>
      <c r="E128" s="27"/>
      <c r="F128" s="78"/>
      <c r="G128" s="78">
        <v>238</v>
      </c>
      <c r="H128" s="78"/>
      <c r="I128" s="111"/>
      <c r="J128" s="95" t="e">
        <f t="shared" si="4"/>
        <v>#NUM!</v>
      </c>
    </row>
    <row r="129" spans="1:10" x14ac:dyDescent="0.25">
      <c r="A129" s="84">
        <v>45</v>
      </c>
      <c r="B129" s="63" t="s">
        <v>168</v>
      </c>
      <c r="C129" s="457">
        <v>1754</v>
      </c>
      <c r="D129" s="27"/>
      <c r="E129" s="27"/>
      <c r="F129" s="78"/>
      <c r="G129" s="78">
        <v>144</v>
      </c>
      <c r="H129" s="78"/>
      <c r="I129" s="111">
        <v>169</v>
      </c>
      <c r="J129" s="95" t="e">
        <f t="shared" si="4"/>
        <v>#NUM!</v>
      </c>
    </row>
    <row r="130" spans="1:10" x14ac:dyDescent="0.25">
      <c r="A130" s="84">
        <v>46</v>
      </c>
      <c r="B130" s="63" t="s">
        <v>226</v>
      </c>
      <c r="C130" s="457">
        <v>3701</v>
      </c>
      <c r="D130" s="27"/>
      <c r="E130" s="27"/>
      <c r="F130" s="78"/>
      <c r="G130" s="78">
        <v>139</v>
      </c>
      <c r="H130" s="78"/>
      <c r="I130" s="111"/>
      <c r="J130" s="95" t="e">
        <f t="shared" si="4"/>
        <v>#NUM!</v>
      </c>
    </row>
    <row r="131" spans="1:10" x14ac:dyDescent="0.25">
      <c r="A131" s="84">
        <v>47</v>
      </c>
      <c r="B131" s="63" t="s">
        <v>153</v>
      </c>
      <c r="C131" s="457">
        <v>2078</v>
      </c>
      <c r="D131" s="27"/>
      <c r="E131" s="27"/>
      <c r="F131" s="78"/>
      <c r="G131" s="78"/>
      <c r="H131" s="78">
        <v>245</v>
      </c>
      <c r="I131" s="111"/>
      <c r="J131" s="95" t="e">
        <f t="shared" si="4"/>
        <v>#NUM!</v>
      </c>
    </row>
    <row r="132" spans="1:10" x14ac:dyDescent="0.25">
      <c r="A132" s="84">
        <v>48</v>
      </c>
      <c r="B132" s="63" t="s">
        <v>156</v>
      </c>
      <c r="C132" s="457">
        <v>2262</v>
      </c>
      <c r="D132" s="27"/>
      <c r="E132" s="27"/>
      <c r="F132" s="78"/>
      <c r="G132" s="78"/>
      <c r="H132" s="78">
        <v>231</v>
      </c>
      <c r="I132" s="111"/>
      <c r="J132" s="95" t="e">
        <f t="shared" si="4"/>
        <v>#NUM!</v>
      </c>
    </row>
    <row r="133" spans="1:10" x14ac:dyDescent="0.25">
      <c r="A133" s="84">
        <v>49</v>
      </c>
      <c r="B133" s="63" t="s">
        <v>717</v>
      </c>
      <c r="C133" s="457">
        <v>6831</v>
      </c>
      <c r="D133" s="27"/>
      <c r="E133" s="27"/>
      <c r="F133" s="78"/>
      <c r="G133" s="78"/>
      <c r="H133" s="78">
        <v>225</v>
      </c>
      <c r="I133" s="111"/>
      <c r="J133" s="95" t="e">
        <f t="shared" si="4"/>
        <v>#NUM!</v>
      </c>
    </row>
    <row r="134" spans="1:10" x14ac:dyDescent="0.25">
      <c r="A134" s="84">
        <v>50</v>
      </c>
      <c r="B134" s="63" t="s">
        <v>160</v>
      </c>
      <c r="C134" s="457">
        <v>3891</v>
      </c>
      <c r="D134" s="27"/>
      <c r="E134" s="27"/>
      <c r="F134" s="78"/>
      <c r="G134" s="78"/>
      <c r="H134" s="78">
        <v>221</v>
      </c>
      <c r="I134" s="111"/>
      <c r="J134" s="95" t="e">
        <f t="shared" si="4"/>
        <v>#NUM!</v>
      </c>
    </row>
    <row r="135" spans="1:10" x14ac:dyDescent="0.25">
      <c r="A135" s="84">
        <v>51</v>
      </c>
      <c r="B135" s="63" t="s">
        <v>216</v>
      </c>
      <c r="C135" s="457">
        <v>1818</v>
      </c>
      <c r="D135" s="27"/>
      <c r="E135" s="27"/>
      <c r="F135" s="78"/>
      <c r="G135" s="78"/>
      <c r="H135" s="78">
        <v>207</v>
      </c>
      <c r="I135" s="111"/>
      <c r="J135" s="95" t="e">
        <f t="shared" si="4"/>
        <v>#NUM!</v>
      </c>
    </row>
    <row r="136" spans="1:10" x14ac:dyDescent="0.25">
      <c r="A136" s="84">
        <v>52</v>
      </c>
      <c r="B136" s="63" t="s">
        <v>718</v>
      </c>
      <c r="C136" s="457">
        <v>1667</v>
      </c>
      <c r="D136" s="27"/>
      <c r="E136" s="27"/>
      <c r="F136" s="78"/>
      <c r="G136" s="78"/>
      <c r="H136" s="78">
        <v>205</v>
      </c>
      <c r="I136" s="111"/>
      <c r="J136" s="95" t="e">
        <f t="shared" si="4"/>
        <v>#NUM!</v>
      </c>
    </row>
    <row r="137" spans="1:10" x14ac:dyDescent="0.25">
      <c r="A137" s="84">
        <v>53</v>
      </c>
      <c r="B137" s="63" t="s">
        <v>719</v>
      </c>
      <c r="C137" s="457">
        <v>2205</v>
      </c>
      <c r="D137" s="27"/>
      <c r="E137" s="27"/>
      <c r="F137" s="78"/>
      <c r="G137" s="78"/>
      <c r="H137" s="78">
        <v>203</v>
      </c>
      <c r="I137" s="111"/>
      <c r="J137" s="95" t="e">
        <f t="shared" si="4"/>
        <v>#NUM!</v>
      </c>
    </row>
    <row r="138" spans="1:10" x14ac:dyDescent="0.25">
      <c r="A138" s="84">
        <v>54</v>
      </c>
      <c r="B138" s="63" t="s">
        <v>720</v>
      </c>
      <c r="C138" s="457">
        <v>1680</v>
      </c>
      <c r="D138" s="27"/>
      <c r="E138" s="27"/>
      <c r="F138" s="78"/>
      <c r="G138" s="78"/>
      <c r="H138" s="78">
        <v>200</v>
      </c>
      <c r="I138" s="111"/>
      <c r="J138" s="95" t="e">
        <f t="shared" si="4"/>
        <v>#NUM!</v>
      </c>
    </row>
    <row r="139" spans="1:10" x14ac:dyDescent="0.25">
      <c r="A139" s="84">
        <v>55</v>
      </c>
      <c r="B139" s="63" t="s">
        <v>624</v>
      </c>
      <c r="C139" s="457">
        <v>6501</v>
      </c>
      <c r="D139" s="27"/>
      <c r="E139" s="27"/>
      <c r="F139" s="78"/>
      <c r="G139" s="78"/>
      <c r="H139" s="78">
        <v>198</v>
      </c>
      <c r="I139" s="111"/>
      <c r="J139" s="95" t="e">
        <f t="shared" si="4"/>
        <v>#NUM!</v>
      </c>
    </row>
    <row r="140" spans="1:10" x14ac:dyDescent="0.25">
      <c r="A140" s="84">
        <v>56</v>
      </c>
      <c r="B140" s="63" t="s">
        <v>721</v>
      </c>
      <c r="C140" s="457">
        <v>1714</v>
      </c>
      <c r="D140" s="27"/>
      <c r="E140" s="27"/>
      <c r="F140" s="78"/>
      <c r="G140" s="78"/>
      <c r="H140" s="78">
        <v>197</v>
      </c>
      <c r="I140" s="111"/>
      <c r="J140" s="95" t="e">
        <f t="shared" si="4"/>
        <v>#NUM!</v>
      </c>
    </row>
    <row r="141" spans="1:10" x14ac:dyDescent="0.25">
      <c r="A141" s="84">
        <v>57</v>
      </c>
      <c r="B141" s="63" t="s">
        <v>722</v>
      </c>
      <c r="C141" s="457">
        <v>6952</v>
      </c>
      <c r="D141" s="27"/>
      <c r="E141" s="27"/>
      <c r="F141" s="78"/>
      <c r="G141" s="78"/>
      <c r="H141" s="78">
        <v>182</v>
      </c>
      <c r="I141" s="111"/>
      <c r="J141" s="95" t="e">
        <f t="shared" si="4"/>
        <v>#NUM!</v>
      </c>
    </row>
    <row r="142" spans="1:10" x14ac:dyDescent="0.25">
      <c r="A142" s="84">
        <v>58</v>
      </c>
      <c r="B142" s="63" t="s">
        <v>723</v>
      </c>
      <c r="C142" s="457">
        <v>1685</v>
      </c>
      <c r="D142" s="27"/>
      <c r="E142" s="27"/>
      <c r="F142" s="78"/>
      <c r="G142" s="78"/>
      <c r="H142" s="78">
        <v>182</v>
      </c>
      <c r="I142" s="111"/>
      <c r="J142" s="95" t="e">
        <f t="shared" si="4"/>
        <v>#NUM!</v>
      </c>
    </row>
    <row r="143" spans="1:10" x14ac:dyDescent="0.25">
      <c r="A143" s="84">
        <v>59</v>
      </c>
      <c r="B143" s="63" t="s">
        <v>440</v>
      </c>
      <c r="C143" s="457">
        <v>6683</v>
      </c>
      <c r="D143" s="27"/>
      <c r="E143" s="27"/>
      <c r="F143" s="78"/>
      <c r="G143" s="78"/>
      <c r="H143" s="78">
        <v>181</v>
      </c>
      <c r="I143" s="111">
        <v>193</v>
      </c>
      <c r="J143" s="95" t="e">
        <f t="shared" si="4"/>
        <v>#NUM!</v>
      </c>
    </row>
    <row r="144" spans="1:10" x14ac:dyDescent="0.25">
      <c r="A144" s="84">
        <v>60</v>
      </c>
      <c r="B144" s="63" t="s">
        <v>254</v>
      </c>
      <c r="C144" s="457">
        <v>2294</v>
      </c>
      <c r="D144" s="27"/>
      <c r="E144" s="27"/>
      <c r="F144" s="78"/>
      <c r="G144" s="78"/>
      <c r="H144" s="78">
        <v>176</v>
      </c>
      <c r="I144" s="111"/>
      <c r="J144" s="95" t="e">
        <f t="shared" si="4"/>
        <v>#NUM!</v>
      </c>
    </row>
    <row r="145" spans="1:10" x14ac:dyDescent="0.25">
      <c r="A145" s="84">
        <v>61</v>
      </c>
      <c r="B145" s="63" t="s">
        <v>724</v>
      </c>
      <c r="C145" s="457">
        <v>6024</v>
      </c>
      <c r="D145" s="27"/>
      <c r="E145" s="27"/>
      <c r="F145" s="78"/>
      <c r="G145" s="78"/>
      <c r="H145" s="78">
        <v>174</v>
      </c>
      <c r="I145" s="111"/>
      <c r="J145" s="95" t="e">
        <f t="shared" si="4"/>
        <v>#NUM!</v>
      </c>
    </row>
    <row r="146" spans="1:10" x14ac:dyDescent="0.25">
      <c r="A146" s="84">
        <v>62</v>
      </c>
      <c r="B146" s="63" t="s">
        <v>122</v>
      </c>
      <c r="C146" s="457">
        <v>4981</v>
      </c>
      <c r="D146" s="27"/>
      <c r="E146" s="27"/>
      <c r="F146" s="78"/>
      <c r="G146" s="78"/>
      <c r="H146" s="78">
        <v>170</v>
      </c>
      <c r="I146" s="111"/>
      <c r="J146" s="95" t="e">
        <f t="shared" si="4"/>
        <v>#NUM!</v>
      </c>
    </row>
    <row r="147" spans="1:10" x14ac:dyDescent="0.25">
      <c r="A147" s="84">
        <v>63</v>
      </c>
      <c r="B147" s="63" t="s">
        <v>725</v>
      </c>
      <c r="C147" s="457">
        <v>4763</v>
      </c>
      <c r="D147" s="27"/>
      <c r="E147" s="27"/>
      <c r="F147" s="78"/>
      <c r="G147" s="78"/>
      <c r="H147" s="78">
        <v>169</v>
      </c>
      <c r="I147" s="111"/>
      <c r="J147" s="95" t="e">
        <f t="shared" si="4"/>
        <v>#NUM!</v>
      </c>
    </row>
    <row r="148" spans="1:10" x14ac:dyDescent="0.25">
      <c r="A148" s="84">
        <v>64</v>
      </c>
      <c r="B148" s="63" t="s">
        <v>377</v>
      </c>
      <c r="C148" s="457">
        <v>4041</v>
      </c>
      <c r="D148" s="27"/>
      <c r="E148" s="27"/>
      <c r="F148" s="78"/>
      <c r="G148" s="78"/>
      <c r="H148" s="78">
        <v>163</v>
      </c>
      <c r="I148" s="111">
        <v>136</v>
      </c>
      <c r="J148" s="95" t="e">
        <f t="shared" si="4"/>
        <v>#NUM!</v>
      </c>
    </row>
    <row r="149" spans="1:10" x14ac:dyDescent="0.25">
      <c r="A149" s="84">
        <v>65</v>
      </c>
      <c r="B149" s="63" t="s">
        <v>125</v>
      </c>
      <c r="C149" s="457">
        <v>4703</v>
      </c>
      <c r="D149" s="27"/>
      <c r="E149" s="27"/>
      <c r="F149" s="78"/>
      <c r="G149" s="78"/>
      <c r="H149" s="78">
        <v>156</v>
      </c>
      <c r="I149" s="111"/>
      <c r="J149" s="95" t="e">
        <f t="shared" ref="J149:J170" si="5">(LARGE(D149:I149,1)+LARGE(D149:I149,2)+LARGE(D149:I149,3))</f>
        <v>#NUM!</v>
      </c>
    </row>
    <row r="150" spans="1:10" x14ac:dyDescent="0.25">
      <c r="A150" s="84">
        <v>66</v>
      </c>
      <c r="B150" s="63" t="s">
        <v>123</v>
      </c>
      <c r="C150" s="457">
        <v>5118</v>
      </c>
      <c r="D150" s="27"/>
      <c r="E150" s="27"/>
      <c r="F150" s="78"/>
      <c r="G150" s="78"/>
      <c r="H150" s="78">
        <v>134</v>
      </c>
      <c r="I150" s="111">
        <v>141</v>
      </c>
      <c r="J150" s="95" t="e">
        <f t="shared" si="5"/>
        <v>#NUM!</v>
      </c>
    </row>
    <row r="151" spans="1:10" x14ac:dyDescent="0.25">
      <c r="A151" s="84">
        <v>67</v>
      </c>
      <c r="B151" s="63" t="s">
        <v>596</v>
      </c>
      <c r="C151" s="457">
        <v>1941</v>
      </c>
      <c r="D151" s="27"/>
      <c r="E151" s="27"/>
      <c r="F151" s="78"/>
      <c r="G151" s="78"/>
      <c r="H151" s="78">
        <v>123</v>
      </c>
      <c r="I151" s="111"/>
      <c r="J151" s="95" t="e">
        <f t="shared" si="5"/>
        <v>#NUM!</v>
      </c>
    </row>
    <row r="152" spans="1:10" x14ac:dyDescent="0.25">
      <c r="A152" s="84">
        <v>68</v>
      </c>
      <c r="B152" s="63" t="s">
        <v>223</v>
      </c>
      <c r="C152" s="457">
        <v>1970</v>
      </c>
      <c r="D152" s="27"/>
      <c r="E152" s="27"/>
      <c r="F152" s="78"/>
      <c r="G152" s="78"/>
      <c r="H152" s="78">
        <v>120</v>
      </c>
      <c r="I152" s="111"/>
      <c r="J152" s="95" t="e">
        <f t="shared" si="5"/>
        <v>#NUM!</v>
      </c>
    </row>
    <row r="153" spans="1:10" x14ac:dyDescent="0.25">
      <c r="A153" s="84">
        <v>69</v>
      </c>
      <c r="B153" s="63" t="s">
        <v>271</v>
      </c>
      <c r="C153" s="457">
        <v>2058</v>
      </c>
      <c r="D153" s="27"/>
      <c r="E153" s="27"/>
      <c r="F153" s="78"/>
      <c r="G153" s="78"/>
      <c r="H153" s="78">
        <v>116</v>
      </c>
      <c r="I153" s="111"/>
      <c r="J153" s="95" t="e">
        <f t="shared" si="5"/>
        <v>#NUM!</v>
      </c>
    </row>
    <row r="154" spans="1:10" x14ac:dyDescent="0.25">
      <c r="A154" s="84">
        <v>70</v>
      </c>
      <c r="B154" s="63" t="s">
        <v>726</v>
      </c>
      <c r="C154" s="457">
        <v>1846</v>
      </c>
      <c r="D154" s="27"/>
      <c r="E154" s="27"/>
      <c r="F154" s="78"/>
      <c r="G154" s="78"/>
      <c r="H154" s="78">
        <v>116</v>
      </c>
      <c r="I154" s="111"/>
      <c r="J154" s="95" t="e">
        <f t="shared" si="5"/>
        <v>#NUM!</v>
      </c>
    </row>
    <row r="155" spans="1:10" x14ac:dyDescent="0.25">
      <c r="A155" s="84">
        <v>71</v>
      </c>
      <c r="B155" s="63" t="s">
        <v>727</v>
      </c>
      <c r="C155" s="457">
        <v>6865</v>
      </c>
      <c r="D155" s="27"/>
      <c r="E155" s="27"/>
      <c r="F155" s="78"/>
      <c r="G155" s="78"/>
      <c r="H155" s="78">
        <v>109</v>
      </c>
      <c r="I155" s="111"/>
      <c r="J155" s="95" t="e">
        <f t="shared" si="5"/>
        <v>#NUM!</v>
      </c>
    </row>
    <row r="156" spans="1:10" x14ac:dyDescent="0.25">
      <c r="A156" s="84">
        <v>72</v>
      </c>
      <c r="B156" s="63" t="s">
        <v>728</v>
      </c>
      <c r="C156" s="457">
        <v>1716</v>
      </c>
      <c r="D156" s="27"/>
      <c r="E156" s="27"/>
      <c r="F156" s="78"/>
      <c r="G156" s="78"/>
      <c r="H156" s="78">
        <v>106</v>
      </c>
      <c r="I156" s="111"/>
      <c r="J156" s="95" t="e">
        <f t="shared" si="5"/>
        <v>#NUM!</v>
      </c>
    </row>
    <row r="157" spans="1:10" x14ac:dyDescent="0.25">
      <c r="A157" s="84">
        <v>73</v>
      </c>
      <c r="B157" s="63" t="s">
        <v>42</v>
      </c>
      <c r="C157" s="457">
        <v>1713</v>
      </c>
      <c r="D157" s="27"/>
      <c r="E157" s="27"/>
      <c r="F157" s="78"/>
      <c r="G157" s="78"/>
      <c r="H157" s="78">
        <v>96</v>
      </c>
      <c r="I157" s="111"/>
      <c r="J157" s="95" t="e">
        <f t="shared" si="5"/>
        <v>#NUM!</v>
      </c>
    </row>
    <row r="158" spans="1:10" x14ac:dyDescent="0.25">
      <c r="A158" s="84">
        <v>74</v>
      </c>
      <c r="B158" s="63" t="s">
        <v>729</v>
      </c>
      <c r="C158" s="457">
        <v>2199</v>
      </c>
      <c r="D158" s="27"/>
      <c r="E158" s="27"/>
      <c r="F158" s="78"/>
      <c r="G158" s="78"/>
      <c r="H158" s="78">
        <v>45</v>
      </c>
      <c r="I158" s="111"/>
      <c r="J158" s="95" t="e">
        <f t="shared" si="5"/>
        <v>#NUM!</v>
      </c>
    </row>
    <row r="159" spans="1:10" x14ac:dyDescent="0.25">
      <c r="A159" s="84">
        <v>75</v>
      </c>
      <c r="B159" s="63" t="s">
        <v>730</v>
      </c>
      <c r="C159" s="457">
        <v>2472</v>
      </c>
      <c r="D159" s="27"/>
      <c r="E159" s="27"/>
      <c r="F159" s="78"/>
      <c r="G159" s="78"/>
      <c r="H159" s="78">
        <v>30</v>
      </c>
      <c r="I159" s="111"/>
      <c r="J159" s="95" t="e">
        <f t="shared" si="5"/>
        <v>#NUM!</v>
      </c>
    </row>
    <row r="160" spans="1:10" x14ac:dyDescent="0.25">
      <c r="A160" s="84">
        <v>76</v>
      </c>
      <c r="B160" s="63" t="s">
        <v>731</v>
      </c>
      <c r="C160" s="457">
        <v>2004</v>
      </c>
      <c r="D160" s="27"/>
      <c r="E160" s="27"/>
      <c r="F160" s="78"/>
      <c r="G160" s="78"/>
      <c r="H160" s="78">
        <v>23</v>
      </c>
      <c r="I160" s="78"/>
      <c r="J160" s="95" t="e">
        <f t="shared" si="5"/>
        <v>#NUM!</v>
      </c>
    </row>
    <row r="161" spans="1:10" x14ac:dyDescent="0.25">
      <c r="A161" s="84">
        <v>77</v>
      </c>
      <c r="B161" s="63" t="s">
        <v>421</v>
      </c>
      <c r="C161" s="457">
        <v>2060</v>
      </c>
      <c r="D161" s="27"/>
      <c r="E161" s="27"/>
      <c r="F161" s="78"/>
      <c r="G161" s="78"/>
      <c r="H161" s="78"/>
      <c r="I161" s="78">
        <v>212</v>
      </c>
      <c r="J161" s="95" t="e">
        <f t="shared" si="5"/>
        <v>#NUM!</v>
      </c>
    </row>
    <row r="162" spans="1:10" x14ac:dyDescent="0.25">
      <c r="A162" s="84">
        <v>78</v>
      </c>
      <c r="B162" s="63" t="s">
        <v>392</v>
      </c>
      <c r="C162" s="457">
        <v>2013</v>
      </c>
      <c r="D162" s="27"/>
      <c r="E162" s="27"/>
      <c r="F162" s="78"/>
      <c r="G162" s="78"/>
      <c r="H162" s="78"/>
      <c r="I162" s="78">
        <v>211</v>
      </c>
      <c r="J162" s="95" t="e">
        <f t="shared" si="5"/>
        <v>#NUM!</v>
      </c>
    </row>
    <row r="163" spans="1:10" x14ac:dyDescent="0.25">
      <c r="A163" s="84">
        <v>79</v>
      </c>
      <c r="B163" s="63" t="s">
        <v>224</v>
      </c>
      <c r="C163" s="457">
        <v>2557</v>
      </c>
      <c r="D163" s="27"/>
      <c r="E163" s="27"/>
      <c r="F163" s="78"/>
      <c r="G163" s="78"/>
      <c r="H163" s="78"/>
      <c r="I163" s="78">
        <v>189</v>
      </c>
      <c r="J163" s="95" t="e">
        <f t="shared" si="5"/>
        <v>#NUM!</v>
      </c>
    </row>
    <row r="164" spans="1:10" x14ac:dyDescent="0.25">
      <c r="A164" s="84">
        <v>80</v>
      </c>
      <c r="B164" s="63" t="s">
        <v>368</v>
      </c>
      <c r="C164" s="457">
        <v>3889</v>
      </c>
      <c r="D164" s="27"/>
      <c r="E164" s="27"/>
      <c r="F164" s="78"/>
      <c r="G164" s="78"/>
      <c r="H164" s="78"/>
      <c r="I164" s="78">
        <v>187</v>
      </c>
      <c r="J164" s="95" t="e">
        <f t="shared" si="5"/>
        <v>#NUM!</v>
      </c>
    </row>
    <row r="165" spans="1:10" x14ac:dyDescent="0.25">
      <c r="A165" s="84">
        <v>81</v>
      </c>
      <c r="B165" s="63" t="s">
        <v>647</v>
      </c>
      <c r="C165" s="457">
        <v>5822</v>
      </c>
      <c r="D165" s="27"/>
      <c r="E165" s="27"/>
      <c r="F165" s="78"/>
      <c r="G165" s="78"/>
      <c r="H165" s="78"/>
      <c r="I165" s="78">
        <v>181</v>
      </c>
      <c r="J165" s="95" t="e">
        <f t="shared" si="5"/>
        <v>#NUM!</v>
      </c>
    </row>
    <row r="166" spans="1:10" x14ac:dyDescent="0.25">
      <c r="A166" s="84">
        <v>82</v>
      </c>
      <c r="B166" s="63" t="s">
        <v>774</v>
      </c>
      <c r="C166" s="457">
        <v>2476</v>
      </c>
      <c r="D166" s="27"/>
      <c r="E166" s="27"/>
      <c r="F166" s="78"/>
      <c r="G166" s="78"/>
      <c r="H166" s="78"/>
      <c r="I166" s="78">
        <v>178</v>
      </c>
      <c r="J166" s="95" t="e">
        <f t="shared" si="5"/>
        <v>#NUM!</v>
      </c>
    </row>
    <row r="167" spans="1:10" x14ac:dyDescent="0.25">
      <c r="A167" s="84">
        <v>83</v>
      </c>
      <c r="B167" s="63" t="s">
        <v>775</v>
      </c>
      <c r="C167" s="457">
        <v>1937</v>
      </c>
      <c r="D167" s="27"/>
      <c r="E167" s="27"/>
      <c r="F167" s="78"/>
      <c r="G167" s="78"/>
      <c r="H167" s="78"/>
      <c r="I167" s="78">
        <v>142</v>
      </c>
      <c r="J167" s="95" t="e">
        <f t="shared" si="5"/>
        <v>#NUM!</v>
      </c>
    </row>
    <row r="168" spans="1:10" x14ac:dyDescent="0.25">
      <c r="A168" s="84">
        <v>84</v>
      </c>
      <c r="B168" s="63" t="s">
        <v>741</v>
      </c>
      <c r="C168" s="457">
        <v>1864</v>
      </c>
      <c r="D168" s="27"/>
      <c r="E168" s="27"/>
      <c r="F168" s="78"/>
      <c r="G168" s="78"/>
      <c r="H168" s="78"/>
      <c r="I168" s="78">
        <v>120</v>
      </c>
      <c r="J168" s="95" t="e">
        <f t="shared" si="5"/>
        <v>#NUM!</v>
      </c>
    </row>
    <row r="169" spans="1:10" x14ac:dyDescent="0.25">
      <c r="A169" s="84">
        <v>85</v>
      </c>
      <c r="B169" s="63" t="s">
        <v>776</v>
      </c>
      <c r="C169" s="457">
        <v>2120</v>
      </c>
      <c r="D169" s="27"/>
      <c r="E169" s="27"/>
      <c r="F169" s="78"/>
      <c r="G169" s="78"/>
      <c r="H169" s="78"/>
      <c r="I169" s="78">
        <v>104</v>
      </c>
      <c r="J169" s="95" t="e">
        <f t="shared" si="5"/>
        <v>#NUM!</v>
      </c>
    </row>
    <row r="170" spans="1:10" x14ac:dyDescent="0.25">
      <c r="A170" s="84">
        <v>86</v>
      </c>
      <c r="B170" s="63" t="s">
        <v>777</v>
      </c>
      <c r="C170" s="457">
        <v>2479</v>
      </c>
      <c r="D170" s="27"/>
      <c r="E170" s="27"/>
      <c r="F170" s="78"/>
      <c r="G170" s="78"/>
      <c r="H170" s="78"/>
      <c r="I170" s="78">
        <v>99</v>
      </c>
      <c r="J170" s="514" t="e">
        <f t="shared" si="5"/>
        <v>#NUM!</v>
      </c>
    </row>
    <row r="171" spans="1:10" x14ac:dyDescent="0.25">
      <c r="A171" s="356"/>
      <c r="B171" s="130"/>
      <c r="C171" s="515"/>
      <c r="D171" s="287"/>
      <c r="E171" s="287"/>
      <c r="F171" s="516"/>
      <c r="G171" s="516"/>
      <c r="H171" s="516"/>
      <c r="I171" s="516"/>
      <c r="J171" s="513"/>
    </row>
    <row r="172" spans="1:10" x14ac:dyDescent="0.25">
      <c r="A172" s="356"/>
      <c r="B172" s="130"/>
      <c r="C172" s="515"/>
      <c r="D172" s="287"/>
      <c r="E172" s="287"/>
      <c r="F172" s="516"/>
      <c r="G172" s="516"/>
      <c r="H172" s="516"/>
      <c r="I172" s="516"/>
      <c r="J172" s="513"/>
    </row>
    <row r="173" spans="1:10" x14ac:dyDescent="0.25">
      <c r="A173" s="356"/>
      <c r="B173" s="130"/>
      <c r="C173" s="515"/>
      <c r="D173" s="287"/>
      <c r="E173" s="287"/>
      <c r="F173" s="516"/>
      <c r="G173" s="516"/>
      <c r="H173" s="516"/>
      <c r="I173" s="516"/>
      <c r="J173" s="513"/>
    </row>
    <row r="174" spans="1:10" x14ac:dyDescent="0.25">
      <c r="A174" s="356"/>
      <c r="B174" s="130"/>
      <c r="C174" s="515"/>
      <c r="D174" s="287"/>
      <c r="E174" s="287"/>
      <c r="F174" s="516"/>
      <c r="G174" s="516"/>
      <c r="H174" s="516"/>
      <c r="I174" s="516"/>
      <c r="J174" s="513"/>
    </row>
    <row r="175" spans="1:10" x14ac:dyDescent="0.25">
      <c r="A175" s="356"/>
      <c r="B175" s="130"/>
      <c r="C175" s="515"/>
      <c r="D175" s="287"/>
      <c r="E175" s="287"/>
      <c r="F175" s="516"/>
      <c r="G175" s="516"/>
      <c r="H175" s="516"/>
      <c r="I175" s="516"/>
      <c r="J175" s="513"/>
    </row>
    <row r="176" spans="1:10" x14ac:dyDescent="0.25">
      <c r="A176" s="356"/>
      <c r="B176" s="130"/>
      <c r="C176" s="515"/>
      <c r="D176" s="287"/>
      <c r="E176" s="287"/>
      <c r="F176" s="516"/>
      <c r="G176" s="516"/>
      <c r="H176" s="516"/>
      <c r="I176" s="516"/>
      <c r="J176" s="513"/>
    </row>
    <row r="177" spans="1:10" x14ac:dyDescent="0.25">
      <c r="A177" s="356"/>
      <c r="B177" s="130"/>
      <c r="C177" s="130"/>
      <c r="D177" s="287"/>
      <c r="E177" s="287"/>
      <c r="F177" s="516"/>
      <c r="G177" s="516"/>
      <c r="H177" s="516"/>
      <c r="I177" s="516"/>
      <c r="J177" s="513"/>
    </row>
    <row r="178" spans="1:10" ht="15.75" thickBot="1" x14ac:dyDescent="0.3">
      <c r="A178" s="507" t="s">
        <v>0</v>
      </c>
      <c r="B178" s="508" t="s">
        <v>242</v>
      </c>
      <c r="C178" s="508" t="s">
        <v>406</v>
      </c>
      <c r="D178" s="508">
        <v>45396</v>
      </c>
      <c r="E178" s="508">
        <v>45437</v>
      </c>
      <c r="F178" s="509">
        <v>45486</v>
      </c>
      <c r="G178" s="510">
        <v>45514</v>
      </c>
      <c r="H178" s="510">
        <v>45570</v>
      </c>
      <c r="I178" s="686">
        <v>45605</v>
      </c>
      <c r="J178" s="511" t="s">
        <v>2</v>
      </c>
    </row>
    <row r="179" spans="1:10" x14ac:dyDescent="0.25">
      <c r="A179" s="84">
        <v>4</v>
      </c>
      <c r="B179" s="63" t="s">
        <v>25</v>
      </c>
      <c r="C179" s="457">
        <v>5328</v>
      </c>
      <c r="D179" s="78"/>
      <c r="E179" s="78"/>
      <c r="F179" s="78">
        <v>213</v>
      </c>
      <c r="G179" s="78">
        <v>208</v>
      </c>
      <c r="H179" s="78">
        <v>213</v>
      </c>
      <c r="I179" s="111"/>
      <c r="J179" s="95">
        <f>(LARGE(D179:I179,1)+LARGE(D179:I179,2)+LARGE(D179:I179,3))</f>
        <v>634</v>
      </c>
    </row>
    <row r="180" spans="1:10" x14ac:dyDescent="0.25">
      <c r="A180" s="84">
        <v>1</v>
      </c>
      <c r="B180" s="85" t="s">
        <v>92</v>
      </c>
      <c r="C180" s="85">
        <v>6566</v>
      </c>
      <c r="D180" s="78"/>
      <c r="E180" s="96">
        <v>197</v>
      </c>
      <c r="F180" s="78"/>
      <c r="G180" s="78"/>
      <c r="H180" s="78"/>
      <c r="I180" s="111">
        <v>236</v>
      </c>
      <c r="J180" s="95" t="e">
        <f t="shared" ref="J180:J194" si="6">(LARGE(D180:I180,1)+LARGE(D180:I180,2)+LARGE(D180:I180,3))</f>
        <v>#NUM!</v>
      </c>
    </row>
    <row r="181" spans="1:10" x14ac:dyDescent="0.25">
      <c r="A181" s="84">
        <v>2</v>
      </c>
      <c r="B181" s="85" t="s">
        <v>485</v>
      </c>
      <c r="C181" s="85">
        <v>3971</v>
      </c>
      <c r="D181" s="27"/>
      <c r="E181" s="90">
        <v>145</v>
      </c>
      <c r="F181" s="78"/>
      <c r="G181" s="78"/>
      <c r="H181" s="78"/>
      <c r="I181" s="111"/>
      <c r="J181" s="95" t="e">
        <f t="shared" si="6"/>
        <v>#NUM!</v>
      </c>
    </row>
    <row r="182" spans="1:10" x14ac:dyDescent="0.25">
      <c r="A182" s="84">
        <v>3</v>
      </c>
      <c r="B182" s="63" t="s">
        <v>356</v>
      </c>
      <c r="C182" s="457">
        <v>5551</v>
      </c>
      <c r="D182" s="27"/>
      <c r="E182" s="27"/>
      <c r="F182" s="78">
        <v>246</v>
      </c>
      <c r="G182" s="78"/>
      <c r="H182" s="78">
        <v>228</v>
      </c>
      <c r="I182" s="111"/>
      <c r="J182" s="95" t="e">
        <f t="shared" si="6"/>
        <v>#NUM!</v>
      </c>
    </row>
    <row r="183" spans="1:10" x14ac:dyDescent="0.25">
      <c r="A183" s="84">
        <v>5</v>
      </c>
      <c r="B183" s="63" t="s">
        <v>558</v>
      </c>
      <c r="C183" s="457">
        <v>2154</v>
      </c>
      <c r="D183" s="27"/>
      <c r="E183" s="27"/>
      <c r="F183" s="78">
        <v>85</v>
      </c>
      <c r="G183" s="78"/>
      <c r="H183" s="78"/>
      <c r="I183" s="111"/>
      <c r="J183" s="95" t="e">
        <f t="shared" si="6"/>
        <v>#NUM!</v>
      </c>
    </row>
    <row r="184" spans="1:10" x14ac:dyDescent="0.25">
      <c r="A184" s="84">
        <v>6</v>
      </c>
      <c r="B184" s="63" t="s">
        <v>93</v>
      </c>
      <c r="C184" s="457">
        <v>5654</v>
      </c>
      <c r="D184" s="27"/>
      <c r="E184" s="27"/>
      <c r="F184" s="78"/>
      <c r="G184" s="78">
        <v>179</v>
      </c>
      <c r="H184" s="78"/>
      <c r="I184" s="111">
        <v>203</v>
      </c>
      <c r="J184" s="95" t="e">
        <f t="shared" si="6"/>
        <v>#NUM!</v>
      </c>
    </row>
    <row r="185" spans="1:10" x14ac:dyDescent="0.25">
      <c r="A185" s="84">
        <v>7</v>
      </c>
      <c r="B185" s="63" t="s">
        <v>618</v>
      </c>
      <c r="C185" s="457">
        <v>3252</v>
      </c>
      <c r="D185" s="27"/>
      <c r="E185" s="27"/>
      <c r="F185" s="78"/>
      <c r="G185" s="78">
        <v>74</v>
      </c>
      <c r="H185" s="78"/>
      <c r="I185" s="111"/>
      <c r="J185" s="95" t="e">
        <f t="shared" si="6"/>
        <v>#NUM!</v>
      </c>
    </row>
    <row r="186" spans="1:10" x14ac:dyDescent="0.25">
      <c r="A186" s="84">
        <v>8</v>
      </c>
      <c r="B186" s="63" t="s">
        <v>37</v>
      </c>
      <c r="C186" s="457">
        <v>1960</v>
      </c>
      <c r="D186" s="27"/>
      <c r="E186" s="27"/>
      <c r="F186" s="78"/>
      <c r="G186" s="78"/>
      <c r="H186" s="78">
        <v>235</v>
      </c>
      <c r="I186" s="111"/>
      <c r="J186" s="95" t="e">
        <f t="shared" si="6"/>
        <v>#NUM!</v>
      </c>
    </row>
    <row r="187" spans="1:10" x14ac:dyDescent="0.25">
      <c r="A187" s="84">
        <v>9</v>
      </c>
      <c r="B187" s="63" t="s">
        <v>94</v>
      </c>
      <c r="C187" s="457">
        <v>6726</v>
      </c>
      <c r="D187" s="27"/>
      <c r="E187" s="27"/>
      <c r="F187" s="78"/>
      <c r="G187" s="78"/>
      <c r="H187" s="78">
        <v>195</v>
      </c>
      <c r="I187" s="111"/>
      <c r="J187" s="95" t="e">
        <f t="shared" si="6"/>
        <v>#NUM!</v>
      </c>
    </row>
    <row r="188" spans="1:10" x14ac:dyDescent="0.25">
      <c r="A188" s="84">
        <v>10</v>
      </c>
      <c r="B188" s="63" t="s">
        <v>702</v>
      </c>
      <c r="C188" s="457">
        <v>6025</v>
      </c>
      <c r="D188" s="27"/>
      <c r="E188" s="27"/>
      <c r="F188" s="78"/>
      <c r="G188" s="78"/>
      <c r="H188" s="78">
        <v>114</v>
      </c>
      <c r="I188" s="111"/>
      <c r="J188" s="95" t="e">
        <f t="shared" si="6"/>
        <v>#NUM!</v>
      </c>
    </row>
    <row r="189" spans="1:10" x14ac:dyDescent="0.25">
      <c r="A189" s="84">
        <v>11</v>
      </c>
      <c r="B189" s="63" t="s">
        <v>703</v>
      </c>
      <c r="C189" s="457">
        <v>3968</v>
      </c>
      <c r="D189" s="27"/>
      <c r="E189" s="27"/>
      <c r="F189" s="78"/>
      <c r="G189" s="78"/>
      <c r="H189" s="78">
        <v>102</v>
      </c>
      <c r="I189" s="111"/>
      <c r="J189" s="95" t="e">
        <f t="shared" si="6"/>
        <v>#NUM!</v>
      </c>
    </row>
    <row r="190" spans="1:10" x14ac:dyDescent="0.25">
      <c r="A190" s="84">
        <v>12</v>
      </c>
      <c r="B190" s="63" t="s">
        <v>704</v>
      </c>
      <c r="C190" s="457">
        <v>2452</v>
      </c>
      <c r="D190" s="27"/>
      <c r="E190" s="27"/>
      <c r="F190" s="78"/>
      <c r="G190" s="78"/>
      <c r="H190" s="78">
        <v>97</v>
      </c>
      <c r="I190" s="111"/>
      <c r="J190" s="95" t="e">
        <f t="shared" si="6"/>
        <v>#NUM!</v>
      </c>
    </row>
    <row r="191" spans="1:10" x14ac:dyDescent="0.25">
      <c r="A191" s="84">
        <v>13</v>
      </c>
      <c r="B191" s="63" t="s">
        <v>369</v>
      </c>
      <c r="C191" s="457">
        <v>2172</v>
      </c>
      <c r="D191" s="20"/>
      <c r="E191" s="2"/>
      <c r="F191" s="2"/>
      <c r="G191" s="472"/>
      <c r="H191" s="472"/>
      <c r="I191" s="473">
        <v>146</v>
      </c>
      <c r="J191" s="95" t="e">
        <f t="shared" si="6"/>
        <v>#NUM!</v>
      </c>
    </row>
    <row r="192" spans="1:10" x14ac:dyDescent="0.25">
      <c r="A192" s="84">
        <v>14</v>
      </c>
      <c r="B192" s="63" t="s">
        <v>767</v>
      </c>
      <c r="C192" s="457">
        <v>4560</v>
      </c>
      <c r="D192" s="20"/>
      <c r="E192" s="2"/>
      <c r="F192" s="2"/>
      <c r="G192" s="472"/>
      <c r="H192" s="472"/>
      <c r="I192" s="473">
        <v>145</v>
      </c>
      <c r="J192" s="95" t="e">
        <f t="shared" si="6"/>
        <v>#NUM!</v>
      </c>
    </row>
    <row r="193" spans="1:10" x14ac:dyDescent="0.25">
      <c r="A193" s="84">
        <v>15</v>
      </c>
      <c r="B193" s="63" t="s">
        <v>768</v>
      </c>
      <c r="C193" s="457">
        <v>5618</v>
      </c>
      <c r="D193" s="20"/>
      <c r="E193" s="2"/>
      <c r="F193" s="2"/>
      <c r="G193" s="472"/>
      <c r="H193" s="472"/>
      <c r="I193" s="473">
        <v>110</v>
      </c>
      <c r="J193" s="95" t="e">
        <f t="shared" si="6"/>
        <v>#NUM!</v>
      </c>
    </row>
    <row r="194" spans="1:10" x14ac:dyDescent="0.25">
      <c r="A194" s="84">
        <v>16</v>
      </c>
      <c r="B194" s="63" t="s">
        <v>769</v>
      </c>
      <c r="C194" s="457">
        <v>2116</v>
      </c>
      <c r="D194" s="20"/>
      <c r="E194" s="2"/>
      <c r="F194" s="2"/>
      <c r="G194" s="472"/>
      <c r="H194" s="472"/>
      <c r="I194" s="473">
        <v>45</v>
      </c>
      <c r="J194" s="95" t="e">
        <f t="shared" si="6"/>
        <v>#NUM!</v>
      </c>
    </row>
  </sheetData>
  <sortState xmlns:xlrd2="http://schemas.microsoft.com/office/spreadsheetml/2017/richdata2" ref="A85:J97">
    <sortCondition descending="1" ref="J85:J97"/>
  </sortState>
  <mergeCells count="5">
    <mergeCell ref="A1:B3"/>
    <mergeCell ref="D1:H7"/>
    <mergeCell ref="A4:B4"/>
    <mergeCell ref="A5:B5"/>
    <mergeCell ref="A6:B7"/>
  </mergeCells>
  <pageMargins left="0.7" right="0.7" top="0.75" bottom="0.75" header="0.3" footer="0.3"/>
  <pageSetup paperSize="9" scale="52" fitToHeight="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7030A0"/>
    <pageSetUpPr fitToPage="1"/>
  </sheetPr>
  <dimension ref="A1:P144"/>
  <sheetViews>
    <sheetView topLeftCell="A63" workbookViewId="0">
      <selection activeCell="C63" sqref="C1:C1048576"/>
    </sheetView>
  </sheetViews>
  <sheetFormatPr baseColWidth="10" defaultRowHeight="15" x14ac:dyDescent="0.25"/>
  <cols>
    <col min="1" max="1" width="6.85546875" customWidth="1"/>
    <col min="2" max="2" width="51.85546875" customWidth="1"/>
    <col min="3" max="3" width="9.85546875" hidden="1" customWidth="1"/>
    <col min="4" max="4" width="9.42578125" style="31" customWidth="1"/>
    <col min="5" max="5" width="8.7109375" style="31" customWidth="1"/>
    <col min="6" max="7" width="9.5703125" customWidth="1"/>
    <col min="8" max="8" width="9" style="6" customWidth="1"/>
    <col min="9" max="10" width="8.28515625" style="6" customWidth="1"/>
    <col min="11" max="11" width="11.5703125" style="31" customWidth="1"/>
  </cols>
  <sheetData>
    <row r="1" spans="1:16" ht="15" customHeight="1" x14ac:dyDescent="0.25">
      <c r="A1" s="750" t="s">
        <v>68</v>
      </c>
      <c r="B1" s="750"/>
      <c r="C1" s="365"/>
      <c r="D1" s="745"/>
      <c r="E1" s="745"/>
      <c r="F1" s="745"/>
      <c r="G1" s="745"/>
      <c r="H1" s="745"/>
      <c r="I1" s="745"/>
      <c r="J1"/>
    </row>
    <row r="2" spans="1:16" ht="21" customHeight="1" x14ac:dyDescent="0.25">
      <c r="A2" s="750"/>
      <c r="B2" s="750"/>
      <c r="C2" s="365"/>
      <c r="D2" s="745"/>
      <c r="E2" s="745"/>
      <c r="F2" s="745"/>
      <c r="G2" s="745"/>
      <c r="H2" s="745"/>
      <c r="I2" s="745"/>
      <c r="J2"/>
    </row>
    <row r="3" spans="1:16" ht="12" customHeight="1" x14ac:dyDescent="0.25">
      <c r="A3" s="750"/>
      <c r="B3" s="750"/>
      <c r="C3" s="365"/>
      <c r="D3" s="745"/>
      <c r="E3" s="745"/>
      <c r="F3" s="745"/>
      <c r="G3" s="745"/>
      <c r="H3" s="745"/>
      <c r="I3" s="745"/>
      <c r="J3"/>
    </row>
    <row r="4" spans="1:16" ht="26.25" x14ac:dyDescent="0.25">
      <c r="A4" s="751" t="s">
        <v>55</v>
      </c>
      <c r="B4" s="751"/>
      <c r="C4" s="366"/>
      <c r="D4" s="745"/>
      <c r="E4" s="745"/>
      <c r="F4" s="745"/>
      <c r="G4" s="745"/>
      <c r="H4" s="745"/>
      <c r="I4" s="745"/>
      <c r="J4"/>
    </row>
    <row r="5" spans="1:16" ht="15" customHeight="1" x14ac:dyDescent="0.25">
      <c r="A5" s="752" t="s">
        <v>50</v>
      </c>
      <c r="B5" s="752"/>
      <c r="C5" s="367"/>
      <c r="D5" s="745"/>
      <c r="E5" s="745"/>
      <c r="F5" s="745"/>
      <c r="G5" s="745"/>
      <c r="H5" s="745"/>
      <c r="I5" s="745"/>
      <c r="J5"/>
    </row>
    <row r="6" spans="1:16" x14ac:dyDescent="0.25">
      <c r="A6" s="753" t="s">
        <v>51</v>
      </c>
      <c r="B6" s="753"/>
      <c r="C6" s="352"/>
      <c r="D6" s="745"/>
      <c r="E6" s="745"/>
      <c r="F6" s="745"/>
      <c r="G6" s="745"/>
      <c r="H6" s="745"/>
      <c r="I6" s="745"/>
      <c r="J6"/>
    </row>
    <row r="7" spans="1:16" ht="15.75" thickBot="1" x14ac:dyDescent="0.3">
      <c r="A7" s="755"/>
      <c r="B7" s="755"/>
      <c r="C7" s="352"/>
      <c r="D7" s="746"/>
      <c r="E7" s="746"/>
      <c r="F7" s="746"/>
      <c r="G7" s="746"/>
      <c r="H7" s="746"/>
      <c r="I7" s="746"/>
      <c r="J7"/>
    </row>
    <row r="8" spans="1:16" ht="15.75" thickBot="1" x14ac:dyDescent="0.3">
      <c r="A8" s="103" t="s">
        <v>0</v>
      </c>
      <c r="B8" s="104" t="s">
        <v>179</v>
      </c>
      <c r="C8" s="104" t="s">
        <v>406</v>
      </c>
      <c r="D8" s="106">
        <v>45368</v>
      </c>
      <c r="E8" s="106">
        <v>45445</v>
      </c>
      <c r="F8" s="106">
        <v>45451</v>
      </c>
      <c r="G8" s="106">
        <v>45455</v>
      </c>
      <c r="H8" s="106">
        <v>45459</v>
      </c>
      <c r="I8" s="106">
        <v>45529</v>
      </c>
      <c r="J8" s="685">
        <v>45634</v>
      </c>
      <c r="K8" s="108" t="s">
        <v>2</v>
      </c>
    </row>
    <row r="9" spans="1:16" x14ac:dyDescent="0.25">
      <c r="A9" s="84">
        <v>1</v>
      </c>
      <c r="B9" s="85" t="s">
        <v>72</v>
      </c>
      <c r="C9" s="85">
        <v>1927</v>
      </c>
      <c r="D9" s="89"/>
      <c r="E9" s="89"/>
      <c r="F9" s="89">
        <v>540</v>
      </c>
      <c r="G9" s="89"/>
      <c r="H9" s="136">
        <v>525</v>
      </c>
      <c r="I9" s="27">
        <v>527</v>
      </c>
      <c r="J9" s="93"/>
      <c r="K9" s="325">
        <f t="shared" ref="K9:K40" si="0">(LARGE(D9:J9,1)+LARGE(D9:J9,2)+LARGE(D9:J9,3))</f>
        <v>1592</v>
      </c>
    </row>
    <row r="10" spans="1:16" x14ac:dyDescent="0.25">
      <c r="A10" s="84">
        <v>2</v>
      </c>
      <c r="B10" s="85" t="s">
        <v>96</v>
      </c>
      <c r="C10" s="85">
        <v>4011</v>
      </c>
      <c r="D10" s="89"/>
      <c r="E10" s="89"/>
      <c r="F10" s="89">
        <v>519</v>
      </c>
      <c r="G10" s="89"/>
      <c r="H10" s="136">
        <v>482</v>
      </c>
      <c r="I10" s="27">
        <v>508</v>
      </c>
      <c r="J10" s="93">
        <v>522</v>
      </c>
      <c r="K10" s="325">
        <f t="shared" si="0"/>
        <v>1549</v>
      </c>
    </row>
    <row r="11" spans="1:16" x14ac:dyDescent="0.25">
      <c r="A11" s="84">
        <v>3</v>
      </c>
      <c r="B11" s="85" t="s">
        <v>199</v>
      </c>
      <c r="C11" s="85">
        <v>2348</v>
      </c>
      <c r="D11" s="96">
        <v>516</v>
      </c>
      <c r="E11" s="96">
        <v>503</v>
      </c>
      <c r="F11" s="96">
        <v>491</v>
      </c>
      <c r="G11" s="96"/>
      <c r="H11" s="109">
        <v>502</v>
      </c>
      <c r="I11" s="78"/>
      <c r="J11" s="111"/>
      <c r="K11" s="325">
        <f t="shared" si="0"/>
        <v>1521</v>
      </c>
    </row>
    <row r="12" spans="1:16" x14ac:dyDescent="0.25">
      <c r="A12" s="84">
        <v>4</v>
      </c>
      <c r="B12" s="85" t="s">
        <v>107</v>
      </c>
      <c r="C12" s="85">
        <v>6610</v>
      </c>
      <c r="D12" s="90">
        <v>497</v>
      </c>
      <c r="E12" s="90"/>
      <c r="F12" s="90">
        <v>498</v>
      </c>
      <c r="G12" s="96"/>
      <c r="H12" s="109"/>
      <c r="I12" s="78">
        <v>486</v>
      </c>
      <c r="J12" s="111">
        <v>488</v>
      </c>
      <c r="K12" s="325">
        <f t="shared" si="0"/>
        <v>1483</v>
      </c>
    </row>
    <row r="13" spans="1:16" x14ac:dyDescent="0.25">
      <c r="A13" s="84">
        <v>5</v>
      </c>
      <c r="B13" s="85" t="s">
        <v>206</v>
      </c>
      <c r="C13" s="85">
        <v>6612</v>
      </c>
      <c r="D13" s="90">
        <v>490</v>
      </c>
      <c r="E13" s="90"/>
      <c r="F13" s="90"/>
      <c r="G13" s="96"/>
      <c r="H13" s="109"/>
      <c r="I13" s="78">
        <v>502</v>
      </c>
      <c r="J13" s="111">
        <v>483</v>
      </c>
      <c r="K13" s="325">
        <f t="shared" si="0"/>
        <v>1475</v>
      </c>
    </row>
    <row r="14" spans="1:16" x14ac:dyDescent="0.25">
      <c r="A14" s="84">
        <v>6</v>
      </c>
      <c r="B14" s="63" t="s">
        <v>101</v>
      </c>
      <c r="C14" s="85">
        <v>6516</v>
      </c>
      <c r="D14" s="90">
        <v>458</v>
      </c>
      <c r="E14" s="90"/>
      <c r="F14" s="90">
        <v>485</v>
      </c>
      <c r="G14" s="96"/>
      <c r="H14" s="109"/>
      <c r="I14" s="78">
        <v>516</v>
      </c>
      <c r="J14" s="111">
        <v>468</v>
      </c>
      <c r="K14" s="325">
        <f t="shared" si="0"/>
        <v>1469</v>
      </c>
      <c r="N14" s="74"/>
      <c r="O14" s="74"/>
      <c r="P14" s="74"/>
    </row>
    <row r="15" spans="1:16" x14ac:dyDescent="0.25">
      <c r="A15" s="84">
        <v>7</v>
      </c>
      <c r="B15" s="85" t="s">
        <v>233</v>
      </c>
      <c r="C15" s="85">
        <v>3886</v>
      </c>
      <c r="D15" s="90">
        <v>458</v>
      </c>
      <c r="E15" s="90">
        <v>445</v>
      </c>
      <c r="F15" s="90"/>
      <c r="G15" s="96"/>
      <c r="H15" s="109"/>
      <c r="I15" s="78"/>
      <c r="J15" s="111">
        <v>425</v>
      </c>
      <c r="K15" s="325">
        <f t="shared" si="0"/>
        <v>1328</v>
      </c>
      <c r="N15" s="74"/>
      <c r="O15" s="74"/>
      <c r="P15" s="74"/>
    </row>
    <row r="16" spans="1:16" x14ac:dyDescent="0.25">
      <c r="A16" s="84">
        <v>8</v>
      </c>
      <c r="B16" s="85" t="s">
        <v>505</v>
      </c>
      <c r="C16" s="85">
        <v>6849</v>
      </c>
      <c r="D16" s="89"/>
      <c r="E16" s="90">
        <v>391</v>
      </c>
      <c r="F16" s="89">
        <v>444</v>
      </c>
      <c r="G16" s="89">
        <v>409</v>
      </c>
      <c r="H16" s="228"/>
      <c r="I16" s="27">
        <v>395</v>
      </c>
      <c r="J16" s="93">
        <v>464</v>
      </c>
      <c r="K16" s="325">
        <f t="shared" si="0"/>
        <v>1317</v>
      </c>
    </row>
    <row r="17" spans="1:11" x14ac:dyDescent="0.25">
      <c r="A17" s="84">
        <v>9</v>
      </c>
      <c r="B17" s="85" t="s">
        <v>182</v>
      </c>
      <c r="C17" s="85">
        <v>1672</v>
      </c>
      <c r="D17" s="90">
        <v>409</v>
      </c>
      <c r="E17" s="90"/>
      <c r="F17" s="90">
        <v>424</v>
      </c>
      <c r="G17" s="96"/>
      <c r="H17" s="109">
        <v>441</v>
      </c>
      <c r="I17" s="78">
        <v>437</v>
      </c>
      <c r="J17" s="111">
        <v>443</v>
      </c>
      <c r="K17" s="325">
        <f t="shared" si="0"/>
        <v>1321</v>
      </c>
    </row>
    <row r="18" spans="1:11" x14ac:dyDescent="0.25">
      <c r="A18" s="84">
        <v>10</v>
      </c>
      <c r="B18" s="85" t="s">
        <v>498</v>
      </c>
      <c r="C18" s="85">
        <v>6915</v>
      </c>
      <c r="D18" s="90"/>
      <c r="E18" s="90">
        <v>351</v>
      </c>
      <c r="F18" s="90"/>
      <c r="G18" s="96">
        <v>373</v>
      </c>
      <c r="H18" s="109"/>
      <c r="I18" s="78">
        <v>348</v>
      </c>
      <c r="J18" s="111">
        <v>234</v>
      </c>
      <c r="K18" s="325">
        <f t="shared" si="0"/>
        <v>1072</v>
      </c>
    </row>
    <row r="19" spans="1:11" x14ac:dyDescent="0.25">
      <c r="A19" s="84">
        <v>11</v>
      </c>
      <c r="B19" s="63" t="s">
        <v>239</v>
      </c>
      <c r="C19" s="85">
        <v>5451</v>
      </c>
      <c r="D19" s="90">
        <v>352</v>
      </c>
      <c r="E19" s="90"/>
      <c r="F19" s="90"/>
      <c r="G19" s="96"/>
      <c r="H19" s="109"/>
      <c r="I19" s="78">
        <v>359</v>
      </c>
      <c r="J19" s="111">
        <v>358</v>
      </c>
      <c r="K19" s="325">
        <f t="shared" si="0"/>
        <v>1069</v>
      </c>
    </row>
    <row r="20" spans="1:11" x14ac:dyDescent="0.25">
      <c r="A20" s="84">
        <v>12</v>
      </c>
      <c r="B20" s="85" t="s">
        <v>70</v>
      </c>
      <c r="C20" s="85">
        <v>1809</v>
      </c>
      <c r="D20" s="90">
        <v>511</v>
      </c>
      <c r="E20" s="90"/>
      <c r="F20" s="90"/>
      <c r="G20" s="96">
        <v>510</v>
      </c>
      <c r="H20" s="109"/>
      <c r="I20" s="78"/>
      <c r="J20" s="111"/>
      <c r="K20" s="325" t="e">
        <f t="shared" si="0"/>
        <v>#NUM!</v>
      </c>
    </row>
    <row r="21" spans="1:11" x14ac:dyDescent="0.25">
      <c r="A21" s="84">
        <v>13</v>
      </c>
      <c r="B21" s="63" t="s">
        <v>229</v>
      </c>
      <c r="C21" s="85">
        <v>6508</v>
      </c>
      <c r="D21" s="90">
        <v>501</v>
      </c>
      <c r="E21" s="90"/>
      <c r="F21" s="90"/>
      <c r="G21" s="96"/>
      <c r="H21" s="109"/>
      <c r="I21" s="78"/>
      <c r="J21" s="111"/>
      <c r="K21" s="325" t="e">
        <f t="shared" si="0"/>
        <v>#NUM!</v>
      </c>
    </row>
    <row r="22" spans="1:11" x14ac:dyDescent="0.25">
      <c r="A22" s="84">
        <v>14</v>
      </c>
      <c r="B22" s="85" t="s">
        <v>231</v>
      </c>
      <c r="C22" s="85">
        <v>2091</v>
      </c>
      <c r="D22" s="90">
        <v>490</v>
      </c>
      <c r="E22" s="90"/>
      <c r="F22" s="90"/>
      <c r="G22" s="96"/>
      <c r="H22" s="109"/>
      <c r="I22" s="78"/>
      <c r="J22" s="111"/>
      <c r="K22" s="325" t="e">
        <f t="shared" si="0"/>
        <v>#NUM!</v>
      </c>
    </row>
    <row r="23" spans="1:11" x14ac:dyDescent="0.25">
      <c r="A23" s="84">
        <v>15</v>
      </c>
      <c r="B23" s="85" t="s">
        <v>232</v>
      </c>
      <c r="C23" s="85">
        <v>1932</v>
      </c>
      <c r="D23" s="90">
        <v>482</v>
      </c>
      <c r="E23" s="90"/>
      <c r="F23" s="90"/>
      <c r="G23" s="96"/>
      <c r="H23" s="109"/>
      <c r="I23" s="78">
        <v>470</v>
      </c>
      <c r="J23" s="111"/>
      <c r="K23" s="325" t="e">
        <f t="shared" si="0"/>
        <v>#NUM!</v>
      </c>
    </row>
    <row r="24" spans="1:11" x14ac:dyDescent="0.25">
      <c r="A24" s="84">
        <v>16</v>
      </c>
      <c r="B24" s="85" t="s">
        <v>234</v>
      </c>
      <c r="C24" s="85">
        <v>6123</v>
      </c>
      <c r="D24" s="90">
        <v>427</v>
      </c>
      <c r="E24" s="90"/>
      <c r="F24" s="90"/>
      <c r="G24" s="96"/>
      <c r="H24" s="109"/>
      <c r="I24" s="78"/>
      <c r="J24" s="111"/>
      <c r="K24" s="325" t="e">
        <f t="shared" si="0"/>
        <v>#NUM!</v>
      </c>
    </row>
    <row r="25" spans="1:11" x14ac:dyDescent="0.25">
      <c r="A25" s="84">
        <v>17</v>
      </c>
      <c r="B25" s="114" t="s">
        <v>235</v>
      </c>
      <c r="C25" s="284">
        <v>2490</v>
      </c>
      <c r="D25" s="90">
        <v>425</v>
      </c>
      <c r="E25" s="90"/>
      <c r="F25" s="90"/>
      <c r="G25" s="96"/>
      <c r="H25" s="109"/>
      <c r="I25" s="78"/>
      <c r="J25" s="111">
        <v>425</v>
      </c>
      <c r="K25" s="325" t="e">
        <f t="shared" si="0"/>
        <v>#NUM!</v>
      </c>
    </row>
    <row r="26" spans="1:11" x14ac:dyDescent="0.25">
      <c r="A26" s="84">
        <v>18</v>
      </c>
      <c r="B26" s="85" t="s">
        <v>236</v>
      </c>
      <c r="C26" s="85">
        <v>6687</v>
      </c>
      <c r="D26" s="96">
        <v>420</v>
      </c>
      <c r="E26" s="96"/>
      <c r="F26" s="96"/>
      <c r="G26" s="96"/>
      <c r="H26" s="109"/>
      <c r="I26" s="78"/>
      <c r="J26" s="111"/>
      <c r="K26" s="325" t="e">
        <f t="shared" si="0"/>
        <v>#NUM!</v>
      </c>
    </row>
    <row r="27" spans="1:11" x14ac:dyDescent="0.25">
      <c r="A27" s="84">
        <v>19</v>
      </c>
      <c r="B27" s="114" t="s">
        <v>237</v>
      </c>
      <c r="C27" s="284">
        <v>1829</v>
      </c>
      <c r="D27" s="90">
        <v>401</v>
      </c>
      <c r="E27" s="90"/>
      <c r="F27" s="90"/>
      <c r="G27" s="96"/>
      <c r="H27" s="109"/>
      <c r="I27" s="78"/>
      <c r="J27" s="111"/>
      <c r="K27" s="325" t="e">
        <f t="shared" si="0"/>
        <v>#NUM!</v>
      </c>
    </row>
    <row r="28" spans="1:11" x14ac:dyDescent="0.25">
      <c r="A28" s="84">
        <v>20</v>
      </c>
      <c r="B28" s="63" t="s">
        <v>238</v>
      </c>
      <c r="C28" s="85">
        <v>5456</v>
      </c>
      <c r="D28" s="90">
        <v>400</v>
      </c>
      <c r="E28" s="90"/>
      <c r="F28" s="90"/>
      <c r="G28" s="96"/>
      <c r="H28" s="109"/>
      <c r="I28" s="78"/>
      <c r="J28" s="111"/>
      <c r="K28" s="325" t="e">
        <f t="shared" si="0"/>
        <v>#NUM!</v>
      </c>
    </row>
    <row r="29" spans="1:11" x14ac:dyDescent="0.25">
      <c r="A29" s="84">
        <v>21</v>
      </c>
      <c r="B29" s="85" t="s">
        <v>193</v>
      </c>
      <c r="C29" s="85">
        <v>2149</v>
      </c>
      <c r="D29" s="136">
        <v>369</v>
      </c>
      <c r="E29" s="90"/>
      <c r="F29" s="90"/>
      <c r="G29" s="96"/>
      <c r="H29" s="109"/>
      <c r="I29" s="78"/>
      <c r="J29" s="111"/>
      <c r="K29" s="325" t="e">
        <f t="shared" si="0"/>
        <v>#NUM!</v>
      </c>
    </row>
    <row r="30" spans="1:11" x14ac:dyDescent="0.25">
      <c r="A30" s="84">
        <v>22</v>
      </c>
      <c r="B30" s="63" t="s">
        <v>240</v>
      </c>
      <c r="C30" s="85">
        <v>4814</v>
      </c>
      <c r="D30" s="90">
        <v>347</v>
      </c>
      <c r="E30" s="90"/>
      <c r="F30" s="90"/>
      <c r="G30" s="96"/>
      <c r="H30" s="109"/>
      <c r="I30" s="78"/>
      <c r="J30" s="111"/>
      <c r="K30" s="325" t="e">
        <f t="shared" si="0"/>
        <v>#NUM!</v>
      </c>
    </row>
    <row r="31" spans="1:11" x14ac:dyDescent="0.25">
      <c r="A31" s="84">
        <v>23</v>
      </c>
      <c r="B31" s="85" t="s">
        <v>241</v>
      </c>
      <c r="C31" s="85">
        <v>3966</v>
      </c>
      <c r="D31" s="90">
        <v>310</v>
      </c>
      <c r="E31" s="90"/>
      <c r="F31" s="90"/>
      <c r="G31" s="96"/>
      <c r="H31" s="109"/>
      <c r="I31" s="78"/>
      <c r="J31" s="111">
        <v>350</v>
      </c>
      <c r="K31" s="325" t="e">
        <f t="shared" si="0"/>
        <v>#NUM!</v>
      </c>
    </row>
    <row r="32" spans="1:11" x14ac:dyDescent="0.25">
      <c r="A32" s="84">
        <v>24</v>
      </c>
      <c r="B32" s="85" t="s">
        <v>318</v>
      </c>
      <c r="C32" s="85">
        <v>5679</v>
      </c>
      <c r="D32" s="90"/>
      <c r="E32" s="90"/>
      <c r="F32" s="90">
        <v>408</v>
      </c>
      <c r="G32" s="96"/>
      <c r="H32" s="109"/>
      <c r="I32" s="78">
        <v>384</v>
      </c>
      <c r="J32" s="111"/>
      <c r="K32" s="325" t="e">
        <f t="shared" si="0"/>
        <v>#NUM!</v>
      </c>
    </row>
    <row r="33" spans="1:11" x14ac:dyDescent="0.25">
      <c r="A33" s="84">
        <v>25</v>
      </c>
      <c r="B33" s="85" t="s">
        <v>454</v>
      </c>
      <c r="C33" s="85">
        <v>1929</v>
      </c>
      <c r="D33" s="109"/>
      <c r="E33" s="96">
        <v>544</v>
      </c>
      <c r="F33" s="96">
        <v>551</v>
      </c>
      <c r="G33" s="96"/>
      <c r="H33" s="109"/>
      <c r="I33" s="78"/>
      <c r="J33" s="111"/>
      <c r="K33" s="325" t="e">
        <f t="shared" si="0"/>
        <v>#NUM!</v>
      </c>
    </row>
    <row r="34" spans="1:11" x14ac:dyDescent="0.25">
      <c r="A34" s="84">
        <v>26</v>
      </c>
      <c r="B34" s="63" t="s">
        <v>72</v>
      </c>
      <c r="C34" s="85">
        <v>1827</v>
      </c>
      <c r="D34" s="90"/>
      <c r="E34" s="90">
        <v>521</v>
      </c>
      <c r="F34" s="97"/>
      <c r="G34" s="89"/>
      <c r="H34" s="109"/>
      <c r="I34" s="78"/>
      <c r="J34" s="111"/>
      <c r="K34" s="325" t="e">
        <f t="shared" si="0"/>
        <v>#NUM!</v>
      </c>
    </row>
    <row r="35" spans="1:11" x14ac:dyDescent="0.25">
      <c r="A35" s="84">
        <v>27</v>
      </c>
      <c r="B35" s="687" t="s">
        <v>493</v>
      </c>
      <c r="C35" s="687">
        <v>2305</v>
      </c>
      <c r="D35" s="226"/>
      <c r="E35" s="82">
        <v>525</v>
      </c>
      <c r="F35" s="90">
        <v>525</v>
      </c>
      <c r="G35" s="96"/>
      <c r="H35" s="109"/>
      <c r="I35" s="78"/>
      <c r="J35" s="111"/>
      <c r="K35" s="325" t="e">
        <f t="shared" si="0"/>
        <v>#NUM!</v>
      </c>
    </row>
    <row r="36" spans="1:11" x14ac:dyDescent="0.25">
      <c r="A36" s="84">
        <v>28</v>
      </c>
      <c r="B36" s="116" t="s">
        <v>29</v>
      </c>
      <c r="C36" s="92">
        <v>2110</v>
      </c>
      <c r="D36" s="82"/>
      <c r="E36" s="82">
        <v>509</v>
      </c>
      <c r="F36" s="82"/>
      <c r="G36" s="94"/>
      <c r="H36" s="462">
        <v>517</v>
      </c>
      <c r="I36" s="111"/>
      <c r="J36" s="111"/>
      <c r="K36" s="325" t="e">
        <f t="shared" si="0"/>
        <v>#NUM!</v>
      </c>
    </row>
    <row r="37" spans="1:11" x14ac:dyDescent="0.25">
      <c r="A37" s="84">
        <v>29</v>
      </c>
      <c r="B37" s="85" t="s">
        <v>307</v>
      </c>
      <c r="C37" s="85">
        <v>6612</v>
      </c>
      <c r="D37" s="90"/>
      <c r="E37" s="90">
        <v>496</v>
      </c>
      <c r="F37" s="90">
        <v>513</v>
      </c>
      <c r="G37" s="96"/>
      <c r="H37" s="109"/>
      <c r="I37" s="78"/>
      <c r="J37" s="111"/>
      <c r="K37" s="325" t="e">
        <f t="shared" si="0"/>
        <v>#NUM!</v>
      </c>
    </row>
    <row r="38" spans="1:11" x14ac:dyDescent="0.25">
      <c r="A38" s="84">
        <v>30</v>
      </c>
      <c r="B38" s="63" t="s">
        <v>153</v>
      </c>
      <c r="C38" s="85">
        <v>2078</v>
      </c>
      <c r="D38" s="90"/>
      <c r="E38" s="90">
        <v>487</v>
      </c>
      <c r="F38" s="90"/>
      <c r="G38" s="96"/>
      <c r="H38" s="109"/>
      <c r="I38" s="78"/>
      <c r="J38" s="111"/>
      <c r="K38" s="325" t="e">
        <f t="shared" si="0"/>
        <v>#NUM!</v>
      </c>
    </row>
    <row r="39" spans="1:11" x14ac:dyDescent="0.25">
      <c r="A39" s="84">
        <v>31</v>
      </c>
      <c r="B39" s="85" t="s">
        <v>74</v>
      </c>
      <c r="C39" s="85">
        <v>1932</v>
      </c>
      <c r="D39" s="90"/>
      <c r="E39" s="90">
        <v>485</v>
      </c>
      <c r="F39" s="90"/>
      <c r="G39" s="96"/>
      <c r="H39" s="109"/>
      <c r="I39" s="78"/>
      <c r="J39" s="111"/>
      <c r="K39" s="325" t="e">
        <f t="shared" si="0"/>
        <v>#NUM!</v>
      </c>
    </row>
    <row r="40" spans="1:11" x14ac:dyDescent="0.25">
      <c r="A40" s="84">
        <v>32</v>
      </c>
      <c r="B40" s="85" t="s">
        <v>499</v>
      </c>
      <c r="C40" s="85">
        <v>2508</v>
      </c>
      <c r="D40" s="90"/>
      <c r="E40" s="90">
        <v>227</v>
      </c>
      <c r="F40" s="90"/>
      <c r="G40" s="96"/>
      <c r="H40" s="109"/>
      <c r="I40" s="78"/>
      <c r="J40" s="111"/>
      <c r="K40" s="325" t="e">
        <f t="shared" si="0"/>
        <v>#NUM!</v>
      </c>
    </row>
    <row r="41" spans="1:11" x14ac:dyDescent="0.25">
      <c r="A41" s="84">
        <v>33</v>
      </c>
      <c r="B41" s="85" t="s">
        <v>500</v>
      </c>
      <c r="C41" s="85">
        <v>2437</v>
      </c>
      <c r="D41" s="90"/>
      <c r="E41" s="90">
        <v>167</v>
      </c>
      <c r="F41" s="90"/>
      <c r="G41" s="96"/>
      <c r="H41" s="109"/>
      <c r="I41" s="78"/>
      <c r="J41" s="111"/>
      <c r="K41" s="325" t="e">
        <f t="shared" ref="K41:K72" si="1">(LARGE(D41:J41,1)+LARGE(D41:J41,2)+LARGE(D41:J41,3))</f>
        <v>#NUM!</v>
      </c>
    </row>
    <row r="42" spans="1:11" x14ac:dyDescent="0.25">
      <c r="A42" s="84">
        <v>34</v>
      </c>
      <c r="B42" s="85" t="s">
        <v>506</v>
      </c>
      <c r="C42" s="85">
        <v>3805</v>
      </c>
      <c r="D42" s="89"/>
      <c r="E42" s="89">
        <v>219</v>
      </c>
      <c r="F42" s="89"/>
      <c r="G42" s="89"/>
      <c r="H42" s="228"/>
      <c r="I42" s="85"/>
      <c r="J42" s="92"/>
      <c r="K42" s="325" t="e">
        <f t="shared" si="1"/>
        <v>#NUM!</v>
      </c>
    </row>
    <row r="43" spans="1:11" x14ac:dyDescent="0.25">
      <c r="A43" s="84">
        <v>35</v>
      </c>
      <c r="B43" s="85" t="s">
        <v>511</v>
      </c>
      <c r="C43" s="85">
        <v>2247</v>
      </c>
      <c r="D43" s="89"/>
      <c r="E43" s="89"/>
      <c r="F43" s="89">
        <v>496</v>
      </c>
      <c r="G43" s="89"/>
      <c r="H43" s="136"/>
      <c r="I43" s="27">
        <v>491</v>
      </c>
      <c r="J43" s="93"/>
      <c r="K43" s="325" t="e">
        <f t="shared" si="1"/>
        <v>#NUM!</v>
      </c>
    </row>
    <row r="44" spans="1:11" x14ac:dyDescent="0.25">
      <c r="A44" s="84">
        <v>36</v>
      </c>
      <c r="B44" s="85" t="s">
        <v>512</v>
      </c>
      <c r="C44" s="85">
        <v>2093</v>
      </c>
      <c r="D44" s="89"/>
      <c r="E44" s="89"/>
      <c r="F44" s="89">
        <v>421</v>
      </c>
      <c r="G44" s="89"/>
      <c r="H44" s="136"/>
      <c r="I44" s="27"/>
      <c r="J44" s="93"/>
      <c r="K44" s="325" t="e">
        <f t="shared" si="1"/>
        <v>#NUM!</v>
      </c>
    </row>
    <row r="45" spans="1:11" x14ac:dyDescent="0.25">
      <c r="A45" s="84">
        <v>37</v>
      </c>
      <c r="B45" s="85" t="s">
        <v>402</v>
      </c>
      <c r="C45" s="85">
        <v>2273</v>
      </c>
      <c r="D45" s="89"/>
      <c r="E45" s="89"/>
      <c r="F45" s="89">
        <v>414</v>
      </c>
      <c r="G45" s="89"/>
      <c r="H45" s="136"/>
      <c r="I45" s="27"/>
      <c r="J45" s="93"/>
      <c r="K45" s="325" t="e">
        <f t="shared" si="1"/>
        <v>#NUM!</v>
      </c>
    </row>
    <row r="46" spans="1:11" x14ac:dyDescent="0.25">
      <c r="A46" s="84">
        <v>38</v>
      </c>
      <c r="B46" s="85" t="s">
        <v>332</v>
      </c>
      <c r="C46" s="85">
        <v>2353</v>
      </c>
      <c r="D46" s="89"/>
      <c r="E46" s="89"/>
      <c r="F46" s="89">
        <v>396</v>
      </c>
      <c r="G46" s="89"/>
      <c r="H46" s="136"/>
      <c r="I46" s="27"/>
      <c r="J46" s="93"/>
      <c r="K46" s="325" t="e">
        <f t="shared" si="1"/>
        <v>#NUM!</v>
      </c>
    </row>
    <row r="47" spans="1:11" x14ac:dyDescent="0.25">
      <c r="A47" s="84">
        <v>39</v>
      </c>
      <c r="B47" s="85" t="s">
        <v>480</v>
      </c>
      <c r="C47" s="85">
        <v>6407</v>
      </c>
      <c r="D47" s="89"/>
      <c r="E47" s="89"/>
      <c r="F47" s="89">
        <v>362</v>
      </c>
      <c r="G47" s="89"/>
      <c r="H47" s="136"/>
      <c r="I47" s="27">
        <v>335</v>
      </c>
      <c r="J47" s="93"/>
      <c r="K47" s="325" t="e">
        <f t="shared" si="1"/>
        <v>#NUM!</v>
      </c>
    </row>
    <row r="48" spans="1:11" x14ac:dyDescent="0.25">
      <c r="A48" s="84">
        <v>40</v>
      </c>
      <c r="B48" s="85" t="s">
        <v>109</v>
      </c>
      <c r="C48" s="85">
        <v>3189</v>
      </c>
      <c r="D48" s="89"/>
      <c r="E48" s="89"/>
      <c r="F48" s="89"/>
      <c r="G48" s="89">
        <v>503</v>
      </c>
      <c r="H48" s="136"/>
      <c r="I48" s="27"/>
      <c r="J48" s="93"/>
      <c r="K48" s="325" t="e">
        <f t="shared" si="1"/>
        <v>#NUM!</v>
      </c>
    </row>
    <row r="49" spans="1:11" x14ac:dyDescent="0.25">
      <c r="A49" s="84">
        <v>41</v>
      </c>
      <c r="B49" s="85" t="s">
        <v>530</v>
      </c>
      <c r="C49" s="85">
        <v>4055</v>
      </c>
      <c r="D49" s="89"/>
      <c r="E49" s="89"/>
      <c r="F49" s="89"/>
      <c r="G49" s="89">
        <v>365</v>
      </c>
      <c r="H49" s="136"/>
      <c r="I49" s="27"/>
      <c r="J49" s="93"/>
      <c r="K49" s="325" t="e">
        <f t="shared" si="1"/>
        <v>#NUM!</v>
      </c>
    </row>
    <row r="50" spans="1:11" x14ac:dyDescent="0.25">
      <c r="A50" s="84">
        <v>42</v>
      </c>
      <c r="B50" s="85" t="s">
        <v>531</v>
      </c>
      <c r="C50" s="85">
        <v>2438</v>
      </c>
      <c r="D50" s="89"/>
      <c r="E50" s="89"/>
      <c r="F50" s="89"/>
      <c r="G50" s="89">
        <v>310</v>
      </c>
      <c r="H50" s="136"/>
      <c r="I50" s="27"/>
      <c r="J50" s="93"/>
      <c r="K50" s="325" t="e">
        <f t="shared" si="1"/>
        <v>#NUM!</v>
      </c>
    </row>
    <row r="51" spans="1:11" x14ac:dyDescent="0.25">
      <c r="A51" s="84">
        <v>43</v>
      </c>
      <c r="B51" s="85" t="s">
        <v>538</v>
      </c>
      <c r="C51" s="85">
        <v>4834</v>
      </c>
      <c r="D51" s="89"/>
      <c r="E51" s="89"/>
      <c r="F51" s="89"/>
      <c r="G51" s="89"/>
      <c r="H51" s="136">
        <v>403</v>
      </c>
      <c r="I51" s="27">
        <v>451</v>
      </c>
      <c r="J51" s="93"/>
      <c r="K51" s="325" t="e">
        <f t="shared" si="1"/>
        <v>#NUM!</v>
      </c>
    </row>
    <row r="52" spans="1:11" x14ac:dyDescent="0.25">
      <c r="A52" s="84">
        <v>44</v>
      </c>
      <c r="B52" s="85" t="s">
        <v>539</v>
      </c>
      <c r="C52" s="85">
        <v>5731</v>
      </c>
      <c r="D52" s="89"/>
      <c r="E52" s="89"/>
      <c r="F52" s="89"/>
      <c r="G52" s="89"/>
      <c r="H52" s="136">
        <v>308</v>
      </c>
      <c r="I52" s="27"/>
      <c r="J52" s="93"/>
      <c r="K52" s="325" t="e">
        <f t="shared" si="1"/>
        <v>#NUM!</v>
      </c>
    </row>
    <row r="53" spans="1:11" x14ac:dyDescent="0.25">
      <c r="A53" s="84">
        <v>45</v>
      </c>
      <c r="B53" s="85" t="s">
        <v>41</v>
      </c>
      <c r="C53" s="85">
        <v>2151</v>
      </c>
      <c r="D53" s="89"/>
      <c r="E53" s="89"/>
      <c r="F53" s="89"/>
      <c r="G53" s="89"/>
      <c r="H53" s="136"/>
      <c r="I53" s="27">
        <v>482</v>
      </c>
      <c r="J53" s="93"/>
      <c r="K53" s="325" t="e">
        <f t="shared" si="1"/>
        <v>#NUM!</v>
      </c>
    </row>
    <row r="54" spans="1:11" x14ac:dyDescent="0.25">
      <c r="A54" s="84">
        <v>46</v>
      </c>
      <c r="B54" s="85" t="s">
        <v>619</v>
      </c>
      <c r="C54" s="85">
        <v>2208</v>
      </c>
      <c r="D54" s="89"/>
      <c r="E54" s="89"/>
      <c r="F54" s="89"/>
      <c r="G54" s="89"/>
      <c r="H54" s="136"/>
      <c r="I54" s="27">
        <v>426</v>
      </c>
      <c r="J54" s="93">
        <v>411</v>
      </c>
      <c r="K54" s="325" t="e">
        <f t="shared" si="1"/>
        <v>#NUM!</v>
      </c>
    </row>
    <row r="55" spans="1:11" x14ac:dyDescent="0.25">
      <c r="A55" s="84">
        <v>47</v>
      </c>
      <c r="B55" s="85" t="s">
        <v>103</v>
      </c>
      <c r="C55" s="85">
        <v>5711</v>
      </c>
      <c r="D55" s="89"/>
      <c r="E55" s="89"/>
      <c r="F55" s="89"/>
      <c r="G55" s="89"/>
      <c r="H55" s="136"/>
      <c r="I55" s="27">
        <v>421</v>
      </c>
      <c r="J55" s="93"/>
      <c r="K55" s="325" t="e">
        <f t="shared" si="1"/>
        <v>#NUM!</v>
      </c>
    </row>
    <row r="56" spans="1:11" x14ac:dyDescent="0.25">
      <c r="A56" s="84">
        <v>48</v>
      </c>
      <c r="B56" s="85" t="s">
        <v>600</v>
      </c>
      <c r="C56" s="85">
        <v>6352</v>
      </c>
      <c r="D56" s="89"/>
      <c r="E56" s="89"/>
      <c r="F56" s="89"/>
      <c r="G56" s="89"/>
      <c r="H56" s="136"/>
      <c r="I56" s="27">
        <v>381</v>
      </c>
      <c r="J56" s="93"/>
      <c r="K56" s="325" t="e">
        <f t="shared" si="1"/>
        <v>#NUM!</v>
      </c>
    </row>
    <row r="57" spans="1:11" x14ac:dyDescent="0.25">
      <c r="A57" s="84">
        <v>49</v>
      </c>
      <c r="B57" s="85" t="s">
        <v>620</v>
      </c>
      <c r="C57" s="85">
        <v>6671</v>
      </c>
      <c r="D57" s="89"/>
      <c r="E57" s="89"/>
      <c r="F57" s="89"/>
      <c r="G57" s="89"/>
      <c r="H57" s="136"/>
      <c r="I57" s="27">
        <v>335</v>
      </c>
      <c r="J57" s="93"/>
      <c r="K57" s="325" t="e">
        <f t="shared" si="1"/>
        <v>#NUM!</v>
      </c>
    </row>
    <row r="58" spans="1:11" x14ac:dyDescent="0.25">
      <c r="A58" s="84">
        <v>50</v>
      </c>
      <c r="B58" s="85" t="s">
        <v>621</v>
      </c>
      <c r="C58" s="85">
        <v>6918</v>
      </c>
      <c r="D58" s="89"/>
      <c r="E58" s="89"/>
      <c r="F58" s="89"/>
      <c r="G58" s="89"/>
      <c r="H58" s="136"/>
      <c r="I58" s="27">
        <v>327</v>
      </c>
      <c r="J58" s="93"/>
      <c r="K58" s="325" t="e">
        <f t="shared" si="1"/>
        <v>#NUM!</v>
      </c>
    </row>
    <row r="59" spans="1:11" x14ac:dyDescent="0.25">
      <c r="A59" s="84">
        <v>51</v>
      </c>
      <c r="B59" s="85" t="s">
        <v>622</v>
      </c>
      <c r="C59" s="85">
        <v>1906</v>
      </c>
      <c r="D59" s="89"/>
      <c r="E59" s="89"/>
      <c r="F59" s="89"/>
      <c r="G59" s="89"/>
      <c r="H59" s="136"/>
      <c r="I59" s="27">
        <v>312</v>
      </c>
      <c r="J59" s="93"/>
      <c r="K59" s="325" t="e">
        <f t="shared" si="1"/>
        <v>#NUM!</v>
      </c>
    </row>
    <row r="60" spans="1:11" x14ac:dyDescent="0.25">
      <c r="A60" s="84">
        <v>52</v>
      </c>
      <c r="B60" s="85" t="s">
        <v>830</v>
      </c>
      <c r="C60" s="85">
        <v>6974</v>
      </c>
      <c r="D60" s="89"/>
      <c r="E60" s="89"/>
      <c r="F60" s="89"/>
      <c r="G60" s="89"/>
      <c r="H60" s="136"/>
      <c r="I60" s="85"/>
      <c r="J60" s="93">
        <v>422</v>
      </c>
      <c r="K60" s="325" t="e">
        <f t="shared" si="1"/>
        <v>#NUM!</v>
      </c>
    </row>
    <row r="61" spans="1:11" x14ac:dyDescent="0.25">
      <c r="A61" s="84">
        <v>53</v>
      </c>
      <c r="B61" s="85" t="s">
        <v>831</v>
      </c>
      <c r="C61" s="85">
        <v>3296</v>
      </c>
      <c r="D61" s="89"/>
      <c r="E61" s="89"/>
      <c r="F61" s="89"/>
      <c r="G61" s="89"/>
      <c r="H61" s="136"/>
      <c r="I61" s="85"/>
      <c r="J61" s="93">
        <v>382</v>
      </c>
      <c r="K61" s="325" t="e">
        <f t="shared" si="1"/>
        <v>#NUM!</v>
      </c>
    </row>
    <row r="62" spans="1:11" x14ac:dyDescent="0.25">
      <c r="A62" s="84">
        <v>54</v>
      </c>
      <c r="B62" s="85" t="s">
        <v>832</v>
      </c>
      <c r="C62" s="85">
        <v>1831</v>
      </c>
      <c r="D62" s="89"/>
      <c r="E62" s="89"/>
      <c r="F62" s="89"/>
      <c r="G62" s="89"/>
      <c r="H62" s="136"/>
      <c r="I62" s="85"/>
      <c r="J62" s="93">
        <v>358</v>
      </c>
      <c r="K62" s="325" t="e">
        <f t="shared" si="1"/>
        <v>#NUM!</v>
      </c>
    </row>
    <row r="63" spans="1:11" x14ac:dyDescent="0.25">
      <c r="A63" s="84">
        <v>55</v>
      </c>
      <c r="B63" s="85" t="s">
        <v>833</v>
      </c>
      <c r="C63" s="85">
        <v>6758</v>
      </c>
      <c r="D63" s="89"/>
      <c r="E63" s="89"/>
      <c r="F63" s="89"/>
      <c r="G63" s="89"/>
      <c r="H63" s="228"/>
      <c r="I63" s="85"/>
      <c r="J63" s="93">
        <v>169</v>
      </c>
      <c r="K63" s="325" t="e">
        <f t="shared" si="1"/>
        <v>#NUM!</v>
      </c>
    </row>
    <row r="64" spans="1:11" ht="15.75" thickBot="1" x14ac:dyDescent="0.3">
      <c r="A64" s="84"/>
      <c r="B64" s="85"/>
      <c r="C64" s="85"/>
      <c r="D64" s="85"/>
      <c r="E64" s="85"/>
      <c r="F64" s="85"/>
      <c r="G64" s="85"/>
      <c r="H64" s="118"/>
      <c r="I64" s="85"/>
      <c r="J64" s="92"/>
      <c r="K64" s="95"/>
    </row>
    <row r="65" spans="1:11" ht="15.75" thickBot="1" x14ac:dyDescent="0.3">
      <c r="A65" s="103" t="s">
        <v>0</v>
      </c>
      <c r="B65" s="104" t="s">
        <v>180</v>
      </c>
      <c r="C65" s="104" t="s">
        <v>406</v>
      </c>
      <c r="D65" s="107">
        <v>45368</v>
      </c>
      <c r="E65" s="107">
        <v>45445</v>
      </c>
      <c r="F65" s="107">
        <v>45451</v>
      </c>
      <c r="G65" s="107">
        <v>45455</v>
      </c>
      <c r="H65" s="107">
        <v>45459</v>
      </c>
      <c r="I65" s="106">
        <v>45529</v>
      </c>
      <c r="J65" s="685">
        <v>45634</v>
      </c>
      <c r="K65" s="108" t="s">
        <v>2</v>
      </c>
    </row>
    <row r="66" spans="1:11" x14ac:dyDescent="0.25">
      <c r="A66" s="84">
        <v>1</v>
      </c>
      <c r="B66" s="85" t="s">
        <v>243</v>
      </c>
      <c r="C66" s="85">
        <v>2464</v>
      </c>
      <c r="D66" s="90">
        <v>515</v>
      </c>
      <c r="E66" s="90">
        <v>502</v>
      </c>
      <c r="F66" s="89"/>
      <c r="G66" s="89"/>
      <c r="H66" s="228"/>
      <c r="I66" s="27">
        <v>502</v>
      </c>
      <c r="J66" s="93"/>
      <c r="K66" s="95">
        <f t="shared" ref="K66:K97" si="2">(LARGE(D66:J66,1)+LARGE(D66:J66,2)+LARGE(D66:J66,3))</f>
        <v>1519</v>
      </c>
    </row>
    <row r="67" spans="1:11" x14ac:dyDescent="0.25">
      <c r="A67" s="84">
        <v>2</v>
      </c>
      <c r="B67" s="85" t="s">
        <v>108</v>
      </c>
      <c r="C67" s="85">
        <v>1872</v>
      </c>
      <c r="D67" s="90">
        <v>481</v>
      </c>
      <c r="E67" s="90"/>
      <c r="F67" s="89"/>
      <c r="G67" s="89"/>
      <c r="H67" s="228"/>
      <c r="I67" s="27">
        <v>489</v>
      </c>
      <c r="J67" s="93">
        <v>463</v>
      </c>
      <c r="K67" s="95">
        <f t="shared" si="2"/>
        <v>1433</v>
      </c>
    </row>
    <row r="68" spans="1:11" x14ac:dyDescent="0.25">
      <c r="A68" s="84">
        <v>3</v>
      </c>
      <c r="B68" s="85" t="s">
        <v>248</v>
      </c>
      <c r="C68" s="85">
        <v>4773</v>
      </c>
      <c r="D68" s="90">
        <v>419</v>
      </c>
      <c r="E68" s="90"/>
      <c r="F68" s="90"/>
      <c r="G68" s="96"/>
      <c r="H68" s="109">
        <v>467</v>
      </c>
      <c r="I68" s="78">
        <v>453</v>
      </c>
      <c r="J68" s="111">
        <v>382</v>
      </c>
      <c r="K68" s="95">
        <f t="shared" si="2"/>
        <v>1339</v>
      </c>
    </row>
    <row r="69" spans="1:11" x14ac:dyDescent="0.25">
      <c r="A69" s="84">
        <v>4</v>
      </c>
      <c r="B69" s="85" t="s">
        <v>409</v>
      </c>
      <c r="C69" s="85">
        <v>3317</v>
      </c>
      <c r="D69" s="136"/>
      <c r="E69" s="90"/>
      <c r="F69" s="90"/>
      <c r="G69" s="96"/>
      <c r="H69" s="109">
        <v>447</v>
      </c>
      <c r="I69" s="78">
        <v>442</v>
      </c>
      <c r="J69" s="111">
        <v>437</v>
      </c>
      <c r="K69" s="95">
        <f t="shared" si="2"/>
        <v>1326</v>
      </c>
    </row>
    <row r="70" spans="1:11" x14ac:dyDescent="0.25">
      <c r="A70" s="84">
        <v>5</v>
      </c>
      <c r="B70" s="63" t="s">
        <v>234</v>
      </c>
      <c r="C70" s="85">
        <v>6123</v>
      </c>
      <c r="D70" s="90"/>
      <c r="E70" s="90">
        <v>437</v>
      </c>
      <c r="F70" s="90">
        <v>448</v>
      </c>
      <c r="G70" s="96"/>
      <c r="H70" s="109">
        <v>436</v>
      </c>
      <c r="I70" s="78"/>
      <c r="J70" s="111"/>
      <c r="K70" s="95">
        <f t="shared" si="2"/>
        <v>1321</v>
      </c>
    </row>
    <row r="71" spans="1:11" x14ac:dyDescent="0.25">
      <c r="A71" s="84">
        <v>6</v>
      </c>
      <c r="B71" s="85" t="s">
        <v>114</v>
      </c>
      <c r="C71" s="85">
        <v>5646</v>
      </c>
      <c r="D71" s="136">
        <v>413</v>
      </c>
      <c r="E71" s="90">
        <v>424</v>
      </c>
      <c r="F71" s="90"/>
      <c r="G71" s="96"/>
      <c r="H71" s="109"/>
      <c r="I71" s="78">
        <v>416</v>
      </c>
      <c r="J71" s="111">
        <v>439</v>
      </c>
      <c r="K71" s="95">
        <f t="shared" si="2"/>
        <v>1279</v>
      </c>
    </row>
    <row r="72" spans="1:11" x14ac:dyDescent="0.25">
      <c r="A72" s="84">
        <v>7</v>
      </c>
      <c r="B72" s="63" t="s">
        <v>440</v>
      </c>
      <c r="C72" s="85">
        <v>6683</v>
      </c>
      <c r="D72" s="90"/>
      <c r="E72" s="90"/>
      <c r="F72" s="90">
        <v>411</v>
      </c>
      <c r="G72" s="96">
        <v>400</v>
      </c>
      <c r="H72" s="109">
        <v>428</v>
      </c>
      <c r="I72" s="78"/>
      <c r="J72" s="111"/>
      <c r="K72" s="95">
        <f t="shared" si="2"/>
        <v>1239</v>
      </c>
    </row>
    <row r="73" spans="1:11" x14ac:dyDescent="0.25">
      <c r="A73" s="84">
        <v>8</v>
      </c>
      <c r="B73" s="85" t="s">
        <v>503</v>
      </c>
      <c r="C73" s="85">
        <v>1674</v>
      </c>
      <c r="D73" s="90"/>
      <c r="E73" s="90">
        <v>367</v>
      </c>
      <c r="F73" s="90">
        <v>364</v>
      </c>
      <c r="G73" s="96"/>
      <c r="H73" s="109">
        <v>330</v>
      </c>
      <c r="I73" s="78"/>
      <c r="J73" s="111">
        <v>420</v>
      </c>
      <c r="K73" s="95">
        <f t="shared" si="2"/>
        <v>1151</v>
      </c>
    </row>
    <row r="74" spans="1:11" x14ac:dyDescent="0.25">
      <c r="A74" s="84">
        <v>9</v>
      </c>
      <c r="B74" s="85" t="s">
        <v>85</v>
      </c>
      <c r="C74" s="85">
        <v>1757</v>
      </c>
      <c r="D74" s="96">
        <v>326</v>
      </c>
      <c r="E74" s="96"/>
      <c r="F74" s="96"/>
      <c r="G74" s="96"/>
      <c r="H74" s="109">
        <v>363</v>
      </c>
      <c r="I74" s="78">
        <v>409</v>
      </c>
      <c r="J74" s="111">
        <v>349</v>
      </c>
      <c r="K74" s="95">
        <f t="shared" si="2"/>
        <v>1121</v>
      </c>
    </row>
    <row r="75" spans="1:11" x14ac:dyDescent="0.25">
      <c r="A75" s="84">
        <v>10</v>
      </c>
      <c r="B75" s="85" t="s">
        <v>533</v>
      </c>
      <c r="C75" s="85">
        <v>6757</v>
      </c>
      <c r="D75" s="96"/>
      <c r="E75" s="96"/>
      <c r="F75" s="96"/>
      <c r="G75" s="96">
        <v>349</v>
      </c>
      <c r="H75" s="109"/>
      <c r="I75" s="78">
        <v>375</v>
      </c>
      <c r="J75" s="111">
        <v>383</v>
      </c>
      <c r="K75" s="95">
        <f t="shared" si="2"/>
        <v>1107</v>
      </c>
    </row>
    <row r="76" spans="1:11" x14ac:dyDescent="0.25">
      <c r="A76" s="84">
        <v>11</v>
      </c>
      <c r="B76" s="89" t="s">
        <v>244</v>
      </c>
      <c r="C76" s="89">
        <v>5889</v>
      </c>
      <c r="D76" s="90">
        <v>471</v>
      </c>
      <c r="E76" s="90"/>
      <c r="F76" s="90">
        <v>411</v>
      </c>
      <c r="G76" s="96"/>
      <c r="H76" s="109"/>
      <c r="I76" s="96"/>
      <c r="J76" s="94"/>
      <c r="K76" s="95" t="e">
        <f t="shared" si="2"/>
        <v>#NUM!</v>
      </c>
    </row>
    <row r="77" spans="1:11" x14ac:dyDescent="0.25">
      <c r="A77" s="84">
        <v>12</v>
      </c>
      <c r="B77" s="63" t="s">
        <v>245</v>
      </c>
      <c r="C77" s="85">
        <v>1717</v>
      </c>
      <c r="D77" s="90">
        <v>448</v>
      </c>
      <c r="E77" s="90"/>
      <c r="F77" s="90"/>
      <c r="G77" s="96"/>
      <c r="H77" s="109">
        <v>467</v>
      </c>
      <c r="I77" s="78"/>
      <c r="J77" s="111"/>
      <c r="K77" s="95" t="e">
        <f t="shared" si="2"/>
        <v>#NUM!</v>
      </c>
    </row>
    <row r="78" spans="1:11" x14ac:dyDescent="0.25">
      <c r="A78" s="84">
        <v>13</v>
      </c>
      <c r="B78" s="63" t="s">
        <v>246</v>
      </c>
      <c r="C78" s="85">
        <v>1670</v>
      </c>
      <c r="D78" s="90">
        <v>434</v>
      </c>
      <c r="E78" s="90"/>
      <c r="F78" s="90"/>
      <c r="G78" s="96"/>
      <c r="H78" s="109"/>
      <c r="I78" s="78"/>
      <c r="J78" s="111"/>
      <c r="K78" s="95" t="e">
        <f t="shared" si="2"/>
        <v>#NUM!</v>
      </c>
    </row>
    <row r="79" spans="1:11" x14ac:dyDescent="0.25">
      <c r="A79" s="84">
        <v>14</v>
      </c>
      <c r="B79" s="85" t="s">
        <v>247</v>
      </c>
      <c r="C79" s="85">
        <v>4430</v>
      </c>
      <c r="D79" s="136">
        <v>430</v>
      </c>
      <c r="E79" s="90"/>
      <c r="F79" s="90"/>
      <c r="G79" s="96"/>
      <c r="H79" s="109"/>
      <c r="I79" s="78"/>
      <c r="J79" s="111"/>
      <c r="K79" s="95" t="e">
        <f t="shared" si="2"/>
        <v>#NUM!</v>
      </c>
    </row>
    <row r="80" spans="1:11" x14ac:dyDescent="0.25">
      <c r="A80" s="84">
        <v>15</v>
      </c>
      <c r="B80" s="63" t="s">
        <v>249</v>
      </c>
      <c r="C80" s="85">
        <v>4862</v>
      </c>
      <c r="D80" s="90">
        <v>419</v>
      </c>
      <c r="E80" s="90"/>
      <c r="F80" s="90"/>
      <c r="G80" s="99"/>
      <c r="H80" s="109"/>
      <c r="I80" s="78"/>
      <c r="J80" s="111">
        <v>401</v>
      </c>
      <c r="K80" s="95" t="e">
        <f t="shared" si="2"/>
        <v>#NUM!</v>
      </c>
    </row>
    <row r="81" spans="1:11" x14ac:dyDescent="0.25">
      <c r="A81" s="84">
        <v>16</v>
      </c>
      <c r="B81" s="85" t="s">
        <v>250</v>
      </c>
      <c r="C81" s="85">
        <v>3889</v>
      </c>
      <c r="D81" s="136">
        <v>414</v>
      </c>
      <c r="E81" s="90"/>
      <c r="F81" s="90"/>
      <c r="G81" s="96"/>
      <c r="H81" s="109"/>
      <c r="I81" s="78"/>
      <c r="J81" s="111">
        <v>322</v>
      </c>
      <c r="K81" s="95" t="e">
        <f t="shared" si="2"/>
        <v>#NUM!</v>
      </c>
    </row>
    <row r="82" spans="1:11" x14ac:dyDescent="0.25">
      <c r="A82" s="84">
        <v>17</v>
      </c>
      <c r="B82" s="63" t="s">
        <v>251</v>
      </c>
      <c r="C82" s="85">
        <v>5288</v>
      </c>
      <c r="D82" s="96">
        <v>408</v>
      </c>
      <c r="E82" s="96"/>
      <c r="F82" s="96"/>
      <c r="G82" s="96"/>
      <c r="H82" s="109"/>
      <c r="I82" s="78"/>
      <c r="J82" s="111"/>
      <c r="K82" s="95" t="e">
        <f t="shared" si="2"/>
        <v>#NUM!</v>
      </c>
    </row>
    <row r="83" spans="1:11" x14ac:dyDescent="0.25">
      <c r="A83" s="84">
        <v>18</v>
      </c>
      <c r="B83" s="63" t="s">
        <v>252</v>
      </c>
      <c r="C83" s="85">
        <v>2415</v>
      </c>
      <c r="D83" s="90">
        <v>355</v>
      </c>
      <c r="E83" s="90"/>
      <c r="F83" s="98"/>
      <c r="G83" s="96"/>
      <c r="H83" s="109"/>
      <c r="I83" s="78"/>
      <c r="J83" s="111">
        <v>316</v>
      </c>
      <c r="K83" s="95" t="e">
        <f t="shared" si="2"/>
        <v>#NUM!</v>
      </c>
    </row>
    <row r="84" spans="1:11" x14ac:dyDescent="0.25">
      <c r="A84" s="84">
        <v>19</v>
      </c>
      <c r="B84" s="85" t="s">
        <v>253</v>
      </c>
      <c r="C84" s="85">
        <v>3967</v>
      </c>
      <c r="D84" s="136">
        <v>312</v>
      </c>
      <c r="E84" s="90">
        <v>356</v>
      </c>
      <c r="F84" s="90"/>
      <c r="G84" s="96"/>
      <c r="H84" s="109"/>
      <c r="I84" s="78"/>
      <c r="J84" s="111"/>
      <c r="K84" s="95" t="e">
        <f t="shared" si="2"/>
        <v>#NUM!</v>
      </c>
    </row>
    <row r="85" spans="1:11" x14ac:dyDescent="0.25">
      <c r="A85" s="84">
        <v>20</v>
      </c>
      <c r="B85" s="63" t="s">
        <v>254</v>
      </c>
      <c r="C85" s="85">
        <v>2294</v>
      </c>
      <c r="D85" s="90">
        <v>246</v>
      </c>
      <c r="E85" s="90"/>
      <c r="F85" s="90"/>
      <c r="G85" s="96"/>
      <c r="H85" s="109"/>
      <c r="I85" s="78">
        <v>378</v>
      </c>
      <c r="J85" s="111"/>
      <c r="K85" s="95" t="e">
        <f t="shared" si="2"/>
        <v>#NUM!</v>
      </c>
    </row>
    <row r="86" spans="1:11" x14ac:dyDescent="0.25">
      <c r="A86" s="84">
        <v>21</v>
      </c>
      <c r="B86" s="85" t="s">
        <v>407</v>
      </c>
      <c r="C86" s="85">
        <v>5237</v>
      </c>
      <c r="D86" s="96"/>
      <c r="E86" s="96"/>
      <c r="F86" s="96"/>
      <c r="G86" s="96"/>
      <c r="H86" s="109">
        <v>403</v>
      </c>
      <c r="I86" s="78"/>
      <c r="J86" s="111"/>
      <c r="K86" s="95" t="e">
        <f t="shared" si="2"/>
        <v>#NUM!</v>
      </c>
    </row>
    <row r="87" spans="1:11" x14ac:dyDescent="0.25">
      <c r="A87" s="84">
        <v>22</v>
      </c>
      <c r="B87" s="115" t="s">
        <v>408</v>
      </c>
      <c r="C87" s="85">
        <v>1701</v>
      </c>
      <c r="D87" s="96"/>
      <c r="E87" s="90">
        <v>472</v>
      </c>
      <c r="F87" s="97"/>
      <c r="G87" s="97"/>
      <c r="H87" s="109"/>
      <c r="I87" s="78"/>
      <c r="J87" s="111">
        <v>433</v>
      </c>
      <c r="K87" s="95" t="e">
        <f t="shared" si="2"/>
        <v>#NUM!</v>
      </c>
    </row>
    <row r="88" spans="1:11" x14ac:dyDescent="0.25">
      <c r="A88" s="84">
        <v>23</v>
      </c>
      <c r="B88" s="85" t="s">
        <v>410</v>
      </c>
      <c r="C88" s="85">
        <v>4773</v>
      </c>
      <c r="D88" s="90"/>
      <c r="E88" s="90"/>
      <c r="F88" s="90"/>
      <c r="G88" s="96"/>
      <c r="H88" s="109"/>
      <c r="I88" s="78"/>
      <c r="J88" s="111"/>
      <c r="K88" s="95" t="e">
        <f t="shared" si="2"/>
        <v>#NUM!</v>
      </c>
    </row>
    <row r="89" spans="1:11" x14ac:dyDescent="0.25">
      <c r="A89" s="84">
        <v>24</v>
      </c>
      <c r="B89" s="63" t="s">
        <v>294</v>
      </c>
      <c r="C89" s="85">
        <v>1837</v>
      </c>
      <c r="D89" s="90"/>
      <c r="E89" s="90"/>
      <c r="F89" s="90">
        <v>319</v>
      </c>
      <c r="G89" s="96"/>
      <c r="H89" s="109"/>
      <c r="I89" s="78">
        <v>296</v>
      </c>
      <c r="J89" s="111"/>
      <c r="K89" s="95" t="e">
        <f t="shared" si="2"/>
        <v>#NUM!</v>
      </c>
    </row>
    <row r="90" spans="1:11" x14ac:dyDescent="0.25">
      <c r="A90" s="84">
        <v>25</v>
      </c>
      <c r="B90" s="85" t="s">
        <v>411</v>
      </c>
      <c r="C90" s="85">
        <v>2084</v>
      </c>
      <c r="D90" s="90"/>
      <c r="E90" s="90"/>
      <c r="F90" s="90"/>
      <c r="G90" s="99"/>
      <c r="H90" s="109"/>
      <c r="I90" s="78"/>
      <c r="J90" s="111"/>
      <c r="K90" s="95" t="e">
        <f t="shared" si="2"/>
        <v>#NUM!</v>
      </c>
    </row>
    <row r="91" spans="1:11" x14ac:dyDescent="0.25">
      <c r="A91" s="84">
        <v>26</v>
      </c>
      <c r="B91" s="89" t="s">
        <v>350</v>
      </c>
      <c r="C91" s="89">
        <v>4090</v>
      </c>
      <c r="D91" s="90"/>
      <c r="E91" s="90">
        <v>476</v>
      </c>
      <c r="F91" s="90"/>
      <c r="G91" s="96"/>
      <c r="H91" s="109"/>
      <c r="I91" s="96"/>
      <c r="J91" s="94"/>
      <c r="K91" s="95" t="e">
        <f t="shared" si="2"/>
        <v>#NUM!</v>
      </c>
    </row>
    <row r="92" spans="1:11" x14ac:dyDescent="0.25">
      <c r="A92" s="84">
        <v>27</v>
      </c>
      <c r="B92" s="117" t="s">
        <v>501</v>
      </c>
      <c r="C92" s="117">
        <v>2008</v>
      </c>
      <c r="D92" s="109"/>
      <c r="E92" s="96">
        <v>440</v>
      </c>
      <c r="F92" s="96"/>
      <c r="G92" s="96"/>
      <c r="H92" s="109"/>
      <c r="I92" s="78"/>
      <c r="J92" s="111"/>
      <c r="K92" s="95" t="e">
        <f t="shared" si="2"/>
        <v>#NUM!</v>
      </c>
    </row>
    <row r="93" spans="1:11" x14ac:dyDescent="0.25">
      <c r="A93" s="84">
        <v>28</v>
      </c>
      <c r="B93" s="63" t="s">
        <v>502</v>
      </c>
      <c r="C93" s="85">
        <v>1920</v>
      </c>
      <c r="D93" s="90"/>
      <c r="E93" s="90">
        <v>418</v>
      </c>
      <c r="F93" s="98"/>
      <c r="G93" s="96"/>
      <c r="H93" s="109"/>
      <c r="I93" s="78"/>
      <c r="J93" s="111"/>
      <c r="K93" s="95" t="e">
        <f t="shared" si="2"/>
        <v>#NUM!</v>
      </c>
    </row>
    <row r="94" spans="1:11" x14ac:dyDescent="0.25">
      <c r="A94" s="84">
        <v>29</v>
      </c>
      <c r="B94" s="63" t="s">
        <v>504</v>
      </c>
      <c r="C94" s="85">
        <v>6537</v>
      </c>
      <c r="D94" s="90"/>
      <c r="E94" s="90">
        <v>65</v>
      </c>
      <c r="F94" s="90">
        <v>100</v>
      </c>
      <c r="G94" s="96"/>
      <c r="H94" s="109"/>
      <c r="I94" s="78"/>
      <c r="J94" s="111"/>
      <c r="K94" s="95" t="e">
        <f t="shared" si="2"/>
        <v>#NUM!</v>
      </c>
    </row>
    <row r="95" spans="1:11" x14ac:dyDescent="0.25">
      <c r="A95" s="84">
        <v>30</v>
      </c>
      <c r="B95" s="63" t="s">
        <v>99</v>
      </c>
      <c r="C95" s="85">
        <v>2165</v>
      </c>
      <c r="D95" s="90"/>
      <c r="E95" s="90"/>
      <c r="F95" s="90">
        <v>413</v>
      </c>
      <c r="G95" s="99"/>
      <c r="H95" s="109"/>
      <c r="I95" s="78"/>
      <c r="J95" s="111"/>
      <c r="K95" s="95" t="e">
        <f t="shared" si="2"/>
        <v>#NUM!</v>
      </c>
    </row>
    <row r="96" spans="1:11" x14ac:dyDescent="0.25">
      <c r="A96" s="84">
        <v>31</v>
      </c>
      <c r="B96" s="85" t="s">
        <v>513</v>
      </c>
      <c r="C96" s="85">
        <v>6062</v>
      </c>
      <c r="D96" s="96"/>
      <c r="E96" s="96"/>
      <c r="F96" s="96">
        <v>358</v>
      </c>
      <c r="G96" s="96"/>
      <c r="H96" s="109"/>
      <c r="I96" s="78"/>
      <c r="J96" s="111"/>
      <c r="K96" s="95" t="e">
        <f t="shared" si="2"/>
        <v>#NUM!</v>
      </c>
    </row>
    <row r="97" spans="1:11" x14ac:dyDescent="0.25">
      <c r="A97" s="84">
        <v>32</v>
      </c>
      <c r="B97" s="63" t="s">
        <v>472</v>
      </c>
      <c r="C97" s="85">
        <v>6595</v>
      </c>
      <c r="D97" s="90"/>
      <c r="E97" s="90"/>
      <c r="F97" s="90">
        <v>410</v>
      </c>
      <c r="G97" s="96">
        <v>401</v>
      </c>
      <c r="H97" s="109"/>
      <c r="I97" s="78"/>
      <c r="J97" s="111"/>
      <c r="K97" s="95" t="e">
        <f t="shared" si="2"/>
        <v>#NUM!</v>
      </c>
    </row>
    <row r="98" spans="1:11" x14ac:dyDescent="0.25">
      <c r="A98" s="84">
        <v>33</v>
      </c>
      <c r="B98" s="63" t="s">
        <v>479</v>
      </c>
      <c r="C98" s="85">
        <v>1897</v>
      </c>
      <c r="D98" s="90"/>
      <c r="E98" s="90"/>
      <c r="F98" s="90"/>
      <c r="G98" s="96">
        <v>386</v>
      </c>
      <c r="H98" s="109"/>
      <c r="I98" s="78"/>
      <c r="J98" s="111"/>
      <c r="K98" s="95" t="e">
        <f t="shared" ref="K98:K129" si="3">(LARGE(D98:J98,1)+LARGE(D98:J98,2)+LARGE(D98:J98,3))</f>
        <v>#NUM!</v>
      </c>
    </row>
    <row r="99" spans="1:11" x14ac:dyDescent="0.25">
      <c r="A99" s="84">
        <v>34</v>
      </c>
      <c r="B99" s="63" t="s">
        <v>365</v>
      </c>
      <c r="C99" s="85">
        <v>2338</v>
      </c>
      <c r="D99" s="90"/>
      <c r="E99" s="90"/>
      <c r="F99" s="90"/>
      <c r="G99" s="96">
        <v>365</v>
      </c>
      <c r="H99" s="109"/>
      <c r="I99" s="78"/>
      <c r="J99" s="111"/>
      <c r="K99" s="95" t="e">
        <f t="shared" si="3"/>
        <v>#NUM!</v>
      </c>
    </row>
    <row r="100" spans="1:11" x14ac:dyDescent="0.25">
      <c r="A100" s="84">
        <v>35</v>
      </c>
      <c r="B100" s="85" t="s">
        <v>43</v>
      </c>
      <c r="C100" s="85">
        <v>2007</v>
      </c>
      <c r="D100" s="90"/>
      <c r="E100" s="90"/>
      <c r="F100" s="90"/>
      <c r="G100" s="96"/>
      <c r="H100" s="109">
        <v>456</v>
      </c>
      <c r="I100" s="78"/>
      <c r="J100" s="111"/>
      <c r="K100" s="95" t="e">
        <f t="shared" si="3"/>
        <v>#NUM!</v>
      </c>
    </row>
    <row r="101" spans="1:11" x14ac:dyDescent="0.25">
      <c r="A101" s="84">
        <v>36</v>
      </c>
      <c r="B101" s="85" t="s">
        <v>432</v>
      </c>
      <c r="C101" s="85">
        <v>5258</v>
      </c>
      <c r="D101" s="136"/>
      <c r="E101" s="90"/>
      <c r="F101" s="90"/>
      <c r="G101" s="96"/>
      <c r="H101" s="109">
        <v>294</v>
      </c>
      <c r="I101" s="78"/>
      <c r="J101" s="111">
        <v>288</v>
      </c>
      <c r="K101" s="95" t="e">
        <f t="shared" si="3"/>
        <v>#NUM!</v>
      </c>
    </row>
    <row r="102" spans="1:11" x14ac:dyDescent="0.25">
      <c r="A102" s="84">
        <v>37</v>
      </c>
      <c r="B102" s="63" t="s">
        <v>441</v>
      </c>
      <c r="C102" s="85">
        <v>6784</v>
      </c>
      <c r="D102" s="96"/>
      <c r="E102" s="96"/>
      <c r="F102" s="96"/>
      <c r="G102" s="96"/>
      <c r="H102" s="109">
        <v>119</v>
      </c>
      <c r="I102" s="78"/>
      <c r="J102" s="111">
        <v>30</v>
      </c>
      <c r="K102" s="95" t="e">
        <f t="shared" si="3"/>
        <v>#NUM!</v>
      </c>
    </row>
    <row r="103" spans="1:11" x14ac:dyDescent="0.25">
      <c r="A103" s="84">
        <v>38</v>
      </c>
      <c r="B103" s="63" t="s">
        <v>574</v>
      </c>
      <c r="C103" s="85">
        <v>5455</v>
      </c>
      <c r="D103" s="90"/>
      <c r="E103" s="90"/>
      <c r="F103" s="90"/>
      <c r="G103" s="96"/>
      <c r="H103" s="109"/>
      <c r="I103" s="78">
        <v>504</v>
      </c>
      <c r="J103" s="111">
        <v>517</v>
      </c>
      <c r="K103" s="95" t="e">
        <f t="shared" si="3"/>
        <v>#NUM!</v>
      </c>
    </row>
    <row r="104" spans="1:11" x14ac:dyDescent="0.25">
      <c r="A104" s="84">
        <v>39</v>
      </c>
      <c r="B104" s="85" t="s">
        <v>109</v>
      </c>
      <c r="C104" s="85">
        <v>3289</v>
      </c>
      <c r="D104" s="112"/>
      <c r="E104" s="27"/>
      <c r="F104" s="27"/>
      <c r="G104" s="78"/>
      <c r="H104" s="110"/>
      <c r="I104" s="78">
        <v>488</v>
      </c>
      <c r="J104" s="111"/>
      <c r="K104" s="95" t="e">
        <f t="shared" si="3"/>
        <v>#NUM!</v>
      </c>
    </row>
    <row r="105" spans="1:11" x14ac:dyDescent="0.25">
      <c r="A105" s="84">
        <v>40</v>
      </c>
      <c r="B105" s="85" t="s">
        <v>623</v>
      </c>
      <c r="C105" s="85">
        <v>2367</v>
      </c>
      <c r="D105" s="112"/>
      <c r="E105" s="27"/>
      <c r="F105" s="27"/>
      <c r="G105" s="78"/>
      <c r="H105" s="110"/>
      <c r="I105" s="78">
        <v>487</v>
      </c>
      <c r="J105" s="111"/>
      <c r="K105" s="95" t="e">
        <f t="shared" si="3"/>
        <v>#NUM!</v>
      </c>
    </row>
    <row r="106" spans="1:11" x14ac:dyDescent="0.25">
      <c r="A106" s="84">
        <v>41</v>
      </c>
      <c r="B106" s="85" t="s">
        <v>98</v>
      </c>
      <c r="C106" s="85">
        <v>2576</v>
      </c>
      <c r="D106" s="112"/>
      <c r="E106" s="27"/>
      <c r="F106" s="27"/>
      <c r="G106" s="78"/>
      <c r="H106" s="110"/>
      <c r="I106" s="78">
        <v>485</v>
      </c>
      <c r="J106" s="111"/>
      <c r="K106" s="95" t="e">
        <f t="shared" si="3"/>
        <v>#NUM!</v>
      </c>
    </row>
    <row r="107" spans="1:11" x14ac:dyDescent="0.25">
      <c r="A107" s="84">
        <v>42</v>
      </c>
      <c r="B107" s="85" t="s">
        <v>219</v>
      </c>
      <c r="C107" s="85">
        <v>4488</v>
      </c>
      <c r="D107" s="112"/>
      <c r="E107" s="27"/>
      <c r="F107" s="27"/>
      <c r="G107" s="78"/>
      <c r="H107" s="110"/>
      <c r="I107" s="78">
        <v>464</v>
      </c>
      <c r="J107" s="111"/>
      <c r="K107" s="95" t="e">
        <f t="shared" si="3"/>
        <v>#NUM!</v>
      </c>
    </row>
    <row r="108" spans="1:11" x14ac:dyDescent="0.25">
      <c r="A108" s="84">
        <v>43</v>
      </c>
      <c r="B108" s="85" t="s">
        <v>283</v>
      </c>
      <c r="C108" s="85">
        <v>4945</v>
      </c>
      <c r="D108" s="112"/>
      <c r="E108" s="27"/>
      <c r="F108" s="27"/>
      <c r="G108" s="78"/>
      <c r="H108" s="110"/>
      <c r="I108" s="78">
        <v>453</v>
      </c>
      <c r="J108" s="111"/>
      <c r="K108" s="95" t="e">
        <f t="shared" si="3"/>
        <v>#NUM!</v>
      </c>
    </row>
    <row r="109" spans="1:11" x14ac:dyDescent="0.25">
      <c r="A109" s="84">
        <v>44</v>
      </c>
      <c r="B109" s="85" t="s">
        <v>624</v>
      </c>
      <c r="C109" s="85">
        <v>6501</v>
      </c>
      <c r="D109" s="112"/>
      <c r="E109" s="27"/>
      <c r="F109" s="27"/>
      <c r="G109" s="78"/>
      <c r="H109" s="110"/>
      <c r="I109" s="78">
        <v>371</v>
      </c>
      <c r="J109" s="111"/>
      <c r="K109" s="95" t="e">
        <f t="shared" si="3"/>
        <v>#NUM!</v>
      </c>
    </row>
    <row r="110" spans="1:11" x14ac:dyDescent="0.25">
      <c r="A110" s="84">
        <v>45</v>
      </c>
      <c r="B110" s="85" t="s">
        <v>570</v>
      </c>
      <c r="C110" s="85">
        <v>6852</v>
      </c>
      <c r="D110" s="112"/>
      <c r="E110" s="27"/>
      <c r="F110" s="27"/>
      <c r="G110" s="78"/>
      <c r="H110" s="110"/>
      <c r="I110" s="78">
        <v>359</v>
      </c>
      <c r="J110" s="111">
        <v>319</v>
      </c>
      <c r="K110" s="95" t="e">
        <f t="shared" si="3"/>
        <v>#NUM!</v>
      </c>
    </row>
    <row r="111" spans="1:11" x14ac:dyDescent="0.25">
      <c r="A111" s="84">
        <v>46</v>
      </c>
      <c r="B111" s="85" t="s">
        <v>625</v>
      </c>
      <c r="C111" s="85">
        <v>6588</v>
      </c>
      <c r="D111" s="112"/>
      <c r="E111" s="27"/>
      <c r="F111" s="27"/>
      <c r="G111" s="78"/>
      <c r="H111" s="110"/>
      <c r="I111" s="78">
        <v>351</v>
      </c>
      <c r="J111" s="111"/>
      <c r="K111" s="95" t="e">
        <f t="shared" si="3"/>
        <v>#NUM!</v>
      </c>
    </row>
    <row r="112" spans="1:11" x14ac:dyDescent="0.25">
      <c r="A112" s="84">
        <v>47</v>
      </c>
      <c r="B112" s="85" t="s">
        <v>226</v>
      </c>
      <c r="C112" s="85">
        <v>3701</v>
      </c>
      <c r="D112" s="112"/>
      <c r="E112" s="27"/>
      <c r="F112" s="27"/>
      <c r="G112" s="78"/>
      <c r="H112" s="110"/>
      <c r="I112" s="78">
        <v>341</v>
      </c>
      <c r="J112" s="111">
        <v>366</v>
      </c>
      <c r="K112" s="95" t="e">
        <f t="shared" si="3"/>
        <v>#NUM!</v>
      </c>
    </row>
    <row r="113" spans="1:11" x14ac:dyDescent="0.25">
      <c r="A113" s="84">
        <v>48</v>
      </c>
      <c r="B113" s="85" t="s">
        <v>567</v>
      </c>
      <c r="C113" s="85">
        <v>6756</v>
      </c>
      <c r="D113" s="112"/>
      <c r="E113" s="27"/>
      <c r="F113" s="27"/>
      <c r="G113" s="78"/>
      <c r="H113" s="110"/>
      <c r="I113" s="78">
        <v>310</v>
      </c>
      <c r="J113" s="111"/>
      <c r="K113" s="95" t="e">
        <f t="shared" si="3"/>
        <v>#NUM!</v>
      </c>
    </row>
    <row r="114" spans="1:11" x14ac:dyDescent="0.25">
      <c r="A114" s="84">
        <v>49</v>
      </c>
      <c r="B114" s="85" t="s">
        <v>626</v>
      </c>
      <c r="C114" s="85">
        <v>2478</v>
      </c>
      <c r="D114" s="112"/>
      <c r="E114" s="27"/>
      <c r="F114" s="27"/>
      <c r="G114" s="78"/>
      <c r="H114" s="110"/>
      <c r="I114" s="78">
        <v>295</v>
      </c>
      <c r="J114" s="111"/>
      <c r="K114" s="95" t="e">
        <f t="shared" si="3"/>
        <v>#NUM!</v>
      </c>
    </row>
    <row r="115" spans="1:11" x14ac:dyDescent="0.25">
      <c r="A115" s="84">
        <v>50</v>
      </c>
      <c r="B115" s="85" t="s">
        <v>571</v>
      </c>
      <c r="C115" s="85">
        <v>6740</v>
      </c>
      <c r="D115" s="112"/>
      <c r="E115" s="27"/>
      <c r="F115" s="27"/>
      <c r="G115" s="78"/>
      <c r="H115" s="110"/>
      <c r="I115" s="78">
        <v>227</v>
      </c>
      <c r="J115" s="111"/>
      <c r="K115" s="95" t="e">
        <f t="shared" si="3"/>
        <v>#NUM!</v>
      </c>
    </row>
    <row r="116" spans="1:11" x14ac:dyDescent="0.25">
      <c r="A116" s="84">
        <v>51</v>
      </c>
      <c r="B116" s="85" t="s">
        <v>627</v>
      </c>
      <c r="C116" s="85">
        <v>1907</v>
      </c>
      <c r="D116" s="112"/>
      <c r="E116" s="27"/>
      <c r="F116" s="27"/>
      <c r="G116" s="78"/>
      <c r="H116" s="110"/>
      <c r="I116" s="78">
        <v>191</v>
      </c>
      <c r="J116" s="111"/>
      <c r="K116" s="95" t="e">
        <f t="shared" si="3"/>
        <v>#NUM!</v>
      </c>
    </row>
    <row r="117" spans="1:11" x14ac:dyDescent="0.25">
      <c r="A117" s="84">
        <v>52</v>
      </c>
      <c r="B117" s="85" t="s">
        <v>168</v>
      </c>
      <c r="C117" s="85">
        <v>1754</v>
      </c>
      <c r="D117" s="112"/>
      <c r="E117" s="27"/>
      <c r="F117" s="27"/>
      <c r="G117" s="78"/>
      <c r="H117" s="110"/>
      <c r="I117" s="78">
        <v>168</v>
      </c>
      <c r="J117" s="111"/>
      <c r="K117" s="95" t="e">
        <f t="shared" si="3"/>
        <v>#NUM!</v>
      </c>
    </row>
    <row r="118" spans="1:11" x14ac:dyDescent="0.25">
      <c r="A118" s="84">
        <v>53</v>
      </c>
      <c r="B118" s="85" t="s">
        <v>834</v>
      </c>
      <c r="C118" s="85">
        <v>6831</v>
      </c>
      <c r="D118" s="112"/>
      <c r="E118" s="27"/>
      <c r="F118" s="27"/>
      <c r="G118" s="78"/>
      <c r="H118" s="110"/>
      <c r="I118" s="78"/>
      <c r="J118" s="111">
        <v>444</v>
      </c>
      <c r="K118" s="95" t="e">
        <f t="shared" si="3"/>
        <v>#NUM!</v>
      </c>
    </row>
    <row r="119" spans="1:11" x14ac:dyDescent="0.25">
      <c r="A119" s="84">
        <v>54</v>
      </c>
      <c r="B119" s="85" t="s">
        <v>722</v>
      </c>
      <c r="C119" s="85">
        <v>6952</v>
      </c>
      <c r="D119" s="112"/>
      <c r="E119" s="27"/>
      <c r="F119" s="27"/>
      <c r="G119" s="78"/>
      <c r="H119" s="110"/>
      <c r="I119" s="78"/>
      <c r="J119" s="111">
        <v>376</v>
      </c>
      <c r="K119" s="95" t="e">
        <f t="shared" si="3"/>
        <v>#NUM!</v>
      </c>
    </row>
    <row r="120" spans="1:11" x14ac:dyDescent="0.25">
      <c r="A120" s="84">
        <v>55</v>
      </c>
      <c r="B120" s="85" t="s">
        <v>124</v>
      </c>
      <c r="C120" s="85">
        <v>1757</v>
      </c>
      <c r="D120" s="112"/>
      <c r="E120" s="27"/>
      <c r="F120" s="27"/>
      <c r="G120" s="78"/>
      <c r="H120" s="110"/>
      <c r="I120" s="78"/>
      <c r="J120" s="111">
        <v>324</v>
      </c>
      <c r="K120" s="95" t="e">
        <f t="shared" si="3"/>
        <v>#NUM!</v>
      </c>
    </row>
    <row r="121" spans="1:11" x14ac:dyDescent="0.25">
      <c r="A121" s="84">
        <v>56</v>
      </c>
      <c r="B121" s="85" t="s">
        <v>835</v>
      </c>
      <c r="C121" s="85">
        <v>5822</v>
      </c>
      <c r="D121" s="112"/>
      <c r="E121" s="27"/>
      <c r="F121" s="27"/>
      <c r="G121" s="78"/>
      <c r="H121" s="110"/>
      <c r="I121" s="78"/>
      <c r="J121" s="111">
        <v>321</v>
      </c>
      <c r="K121" s="95" t="e">
        <f t="shared" si="3"/>
        <v>#NUM!</v>
      </c>
    </row>
    <row r="122" spans="1:11" x14ac:dyDescent="0.25">
      <c r="A122" s="84">
        <v>57</v>
      </c>
      <c r="B122" s="85" t="s">
        <v>777</v>
      </c>
      <c r="C122" s="85">
        <v>2479</v>
      </c>
      <c r="D122" s="112"/>
      <c r="E122" s="27"/>
      <c r="F122" s="27"/>
      <c r="G122" s="78"/>
      <c r="H122" s="110"/>
      <c r="I122" s="78"/>
      <c r="J122" s="111">
        <v>139</v>
      </c>
      <c r="K122" s="95" t="e">
        <f t="shared" si="3"/>
        <v>#NUM!</v>
      </c>
    </row>
    <row r="123" spans="1:11" x14ac:dyDescent="0.25">
      <c r="A123" s="84"/>
      <c r="B123" s="85"/>
      <c r="C123" s="85"/>
      <c r="D123" s="112"/>
      <c r="E123" s="27"/>
      <c r="F123" s="27"/>
      <c r="G123" s="78"/>
      <c r="H123" s="110"/>
      <c r="I123" s="78"/>
      <c r="J123" s="111"/>
      <c r="K123" s="95"/>
    </row>
    <row r="124" spans="1:11" x14ac:dyDescent="0.25">
      <c r="A124" s="84"/>
      <c r="B124" s="85"/>
      <c r="C124" s="85"/>
      <c r="D124" s="112"/>
      <c r="E124" s="27"/>
      <c r="F124" s="27"/>
      <c r="G124" s="78"/>
      <c r="H124" s="110"/>
      <c r="I124" s="78"/>
      <c r="J124" s="111"/>
      <c r="K124" s="95"/>
    </row>
    <row r="125" spans="1:11" x14ac:dyDescent="0.25">
      <c r="A125" s="84"/>
      <c r="B125" s="85"/>
      <c r="C125" s="85"/>
      <c r="D125" s="112"/>
      <c r="E125" s="27"/>
      <c r="F125" s="27"/>
      <c r="G125" s="78"/>
      <c r="H125" s="110"/>
      <c r="I125" s="78"/>
      <c r="J125" s="111"/>
      <c r="K125" s="95"/>
    </row>
    <row r="126" spans="1:11" x14ac:dyDescent="0.25">
      <c r="A126" s="84"/>
      <c r="B126" s="85"/>
      <c r="C126" s="85"/>
      <c r="D126" s="112"/>
      <c r="E126" s="27"/>
      <c r="F126" s="27"/>
      <c r="G126" s="78"/>
      <c r="H126" s="110"/>
      <c r="I126" s="78"/>
      <c r="J126" s="111"/>
      <c r="K126" s="95"/>
    </row>
    <row r="127" spans="1:11" x14ac:dyDescent="0.25">
      <c r="A127" s="84"/>
      <c r="B127" s="85"/>
      <c r="C127" s="85"/>
      <c r="D127" s="112"/>
      <c r="E127" s="27"/>
      <c r="F127" s="27"/>
      <c r="G127" s="78"/>
      <c r="H127" s="110"/>
      <c r="I127" s="78"/>
      <c r="J127" s="111"/>
      <c r="K127" s="95"/>
    </row>
    <row r="128" spans="1:11" x14ac:dyDescent="0.25">
      <c r="A128" s="84"/>
      <c r="B128" s="85"/>
      <c r="C128" s="85"/>
      <c r="D128" s="112"/>
      <c r="E128" s="27"/>
      <c r="F128" s="27"/>
      <c r="G128" s="78"/>
      <c r="H128" s="110"/>
      <c r="I128" s="78"/>
      <c r="J128" s="111"/>
      <c r="K128" s="95"/>
    </row>
    <row r="129" spans="1:11" x14ac:dyDescent="0.25">
      <c r="A129" s="84"/>
      <c r="B129" s="85"/>
      <c r="C129" s="85"/>
      <c r="D129" s="112"/>
      <c r="E129" s="27"/>
      <c r="F129" s="27"/>
      <c r="G129" s="78"/>
      <c r="H129" s="110"/>
      <c r="I129" s="78"/>
      <c r="J129" s="111"/>
      <c r="K129" s="95"/>
    </row>
    <row r="130" spans="1:11" x14ac:dyDescent="0.25">
      <c r="A130" s="84"/>
      <c r="B130" s="85"/>
      <c r="C130" s="85"/>
      <c r="D130" s="112"/>
      <c r="E130" s="27"/>
      <c r="F130" s="27"/>
      <c r="G130" s="78"/>
      <c r="H130" s="110"/>
      <c r="I130" s="78"/>
      <c r="J130" s="111"/>
      <c r="K130" s="95"/>
    </row>
    <row r="131" spans="1:11" x14ac:dyDescent="0.25">
      <c r="A131" s="84"/>
      <c r="B131" s="85"/>
      <c r="C131" s="85"/>
      <c r="D131" s="112"/>
      <c r="E131" s="27"/>
      <c r="F131" s="27"/>
      <c r="G131" s="78"/>
      <c r="H131" s="110"/>
      <c r="I131" s="78"/>
      <c r="J131" s="111"/>
      <c r="K131" s="95"/>
    </row>
    <row r="132" spans="1:11" x14ac:dyDescent="0.25">
      <c r="A132" s="84"/>
      <c r="B132" s="63"/>
      <c r="C132" s="63"/>
      <c r="D132" s="27"/>
      <c r="E132" s="27"/>
      <c r="F132" s="27"/>
      <c r="G132" s="78"/>
      <c r="H132" s="110"/>
      <c r="I132" s="78"/>
      <c r="J132" s="111"/>
      <c r="K132" s="95"/>
    </row>
    <row r="133" spans="1:11" ht="15.75" thickBot="1" x14ac:dyDescent="0.3">
      <c r="A133" s="84"/>
      <c r="B133" s="63"/>
      <c r="C133" s="63"/>
      <c r="D133" s="27"/>
      <c r="E133" s="27"/>
      <c r="F133" s="27"/>
      <c r="G133" s="78"/>
      <c r="H133" s="110"/>
      <c r="I133" s="78"/>
      <c r="J133" s="111"/>
      <c r="K133" s="95"/>
    </row>
    <row r="134" spans="1:11" ht="15.75" thickBot="1" x14ac:dyDescent="0.3">
      <c r="A134" s="103" t="s">
        <v>0</v>
      </c>
      <c r="B134" s="104" t="s">
        <v>242</v>
      </c>
      <c r="C134" s="104"/>
      <c r="D134" s="105">
        <v>45368</v>
      </c>
      <c r="E134" s="104">
        <v>45445</v>
      </c>
      <c r="F134" s="105">
        <v>45451</v>
      </c>
      <c r="G134" s="105">
        <v>45455</v>
      </c>
      <c r="H134" s="106">
        <v>45459</v>
      </c>
      <c r="I134" s="106"/>
      <c r="J134" s="685"/>
      <c r="K134" s="108" t="s">
        <v>2</v>
      </c>
    </row>
    <row r="135" spans="1:11" x14ac:dyDescent="0.25">
      <c r="A135" s="84">
        <v>1</v>
      </c>
      <c r="B135" s="63" t="s">
        <v>49</v>
      </c>
      <c r="C135" s="85">
        <v>4064</v>
      </c>
      <c r="D135" s="27">
        <v>536</v>
      </c>
      <c r="E135" s="27">
        <v>526</v>
      </c>
      <c r="F135" s="27">
        <v>534</v>
      </c>
      <c r="G135" s="78"/>
      <c r="H135" s="109"/>
      <c r="I135" s="78"/>
      <c r="J135" s="111"/>
      <c r="K135" s="95">
        <f t="shared" ref="K135:K144" si="4">(LARGE(D135:I135,1)+LARGE(D135:I135,2)+LARGE(D135:I135,3))</f>
        <v>1596</v>
      </c>
    </row>
    <row r="136" spans="1:11" x14ac:dyDescent="0.25">
      <c r="A136" s="84">
        <v>2</v>
      </c>
      <c r="B136" s="63" t="s">
        <v>37</v>
      </c>
      <c r="C136" s="85">
        <v>1960</v>
      </c>
      <c r="D136" s="27"/>
      <c r="E136" s="27">
        <v>473</v>
      </c>
      <c r="F136" s="27">
        <v>447</v>
      </c>
      <c r="G136" s="78"/>
      <c r="H136" s="109"/>
      <c r="I136" s="78"/>
      <c r="J136" s="111"/>
      <c r="K136" s="95" t="e">
        <f t="shared" si="4"/>
        <v>#NUM!</v>
      </c>
    </row>
    <row r="137" spans="1:11" x14ac:dyDescent="0.25">
      <c r="A137" s="84">
        <v>3</v>
      </c>
      <c r="B137" s="63" t="s">
        <v>95</v>
      </c>
      <c r="C137" s="85">
        <v>4083</v>
      </c>
      <c r="D137" s="27"/>
      <c r="E137" s="27"/>
      <c r="F137" s="27">
        <v>234</v>
      </c>
      <c r="G137" s="78"/>
      <c r="H137" s="109"/>
      <c r="I137" s="78"/>
      <c r="J137" s="111"/>
      <c r="K137" s="95" t="e">
        <f t="shared" si="4"/>
        <v>#NUM!</v>
      </c>
    </row>
    <row r="138" spans="1:11" x14ac:dyDescent="0.25">
      <c r="A138" s="84">
        <v>4</v>
      </c>
      <c r="B138" s="63" t="s">
        <v>532</v>
      </c>
      <c r="C138" s="85">
        <v>2439</v>
      </c>
      <c r="D138" s="78"/>
      <c r="E138" s="78"/>
      <c r="F138" s="78"/>
      <c r="G138" s="78">
        <v>293</v>
      </c>
      <c r="H138" s="109"/>
      <c r="I138" s="78"/>
      <c r="J138" s="111"/>
      <c r="K138" s="95" t="e">
        <f t="shared" si="4"/>
        <v>#NUM!</v>
      </c>
    </row>
    <row r="139" spans="1:11" x14ac:dyDescent="0.25">
      <c r="A139" s="84">
        <v>5</v>
      </c>
      <c r="B139" s="63" t="s">
        <v>537</v>
      </c>
      <c r="C139" s="85">
        <v>6910</v>
      </c>
      <c r="D139" s="27"/>
      <c r="E139" s="27"/>
      <c r="F139" s="27"/>
      <c r="G139" s="78"/>
      <c r="H139" s="109">
        <v>157</v>
      </c>
      <c r="I139" s="78"/>
      <c r="J139" s="111"/>
      <c r="K139" s="95" t="e">
        <f t="shared" si="4"/>
        <v>#NUM!</v>
      </c>
    </row>
    <row r="140" spans="1:11" x14ac:dyDescent="0.25">
      <c r="A140" s="84">
        <v>6</v>
      </c>
      <c r="B140" s="63"/>
      <c r="C140" s="63"/>
      <c r="D140" s="27"/>
      <c r="E140" s="27"/>
      <c r="F140" s="27"/>
      <c r="G140" s="78"/>
      <c r="H140" s="110"/>
      <c r="I140" s="78"/>
      <c r="J140" s="111"/>
      <c r="K140" s="95" t="e">
        <f t="shared" si="4"/>
        <v>#NUM!</v>
      </c>
    </row>
    <row r="141" spans="1:11" x14ac:dyDescent="0.25">
      <c r="A141" s="84">
        <v>7</v>
      </c>
      <c r="B141" s="63"/>
      <c r="C141" s="63"/>
      <c r="D141" s="27"/>
      <c r="E141" s="27"/>
      <c r="F141" s="27"/>
      <c r="G141" s="78"/>
      <c r="H141" s="110"/>
      <c r="I141" s="78"/>
      <c r="J141" s="111"/>
      <c r="K141" s="95" t="e">
        <f t="shared" si="4"/>
        <v>#NUM!</v>
      </c>
    </row>
    <row r="142" spans="1:11" x14ac:dyDescent="0.25">
      <c r="A142" s="84">
        <v>8</v>
      </c>
      <c r="B142" s="63"/>
      <c r="C142" s="63"/>
      <c r="D142" s="27"/>
      <c r="E142" s="27"/>
      <c r="F142" s="27"/>
      <c r="G142" s="78"/>
      <c r="H142" s="110"/>
      <c r="I142" s="78"/>
      <c r="J142" s="111"/>
      <c r="K142" s="95" t="e">
        <f t="shared" si="4"/>
        <v>#NUM!</v>
      </c>
    </row>
    <row r="143" spans="1:11" x14ac:dyDescent="0.25">
      <c r="A143" s="84">
        <v>9</v>
      </c>
      <c r="B143" s="63"/>
      <c r="C143" s="63"/>
      <c r="D143" s="27"/>
      <c r="E143" s="27"/>
      <c r="F143" s="27"/>
      <c r="G143" s="78"/>
      <c r="H143" s="110"/>
      <c r="I143" s="78"/>
      <c r="J143" s="111"/>
      <c r="K143" s="95" t="e">
        <f t="shared" si="4"/>
        <v>#NUM!</v>
      </c>
    </row>
    <row r="144" spans="1:11" x14ac:dyDescent="0.25">
      <c r="A144" s="84">
        <v>10</v>
      </c>
      <c r="B144" s="63"/>
      <c r="C144" s="63"/>
      <c r="D144" s="27"/>
      <c r="E144" s="27"/>
      <c r="F144" s="27"/>
      <c r="G144" s="78"/>
      <c r="H144" s="110"/>
      <c r="I144" s="78"/>
      <c r="J144" s="111"/>
      <c r="K144" s="95" t="e">
        <f t="shared" si="4"/>
        <v>#NUM!</v>
      </c>
    </row>
  </sheetData>
  <sortState xmlns:xlrd2="http://schemas.microsoft.com/office/spreadsheetml/2017/richdata2" ref="A66:K75">
    <sortCondition descending="1" ref="K66:K75"/>
  </sortState>
  <mergeCells count="5">
    <mergeCell ref="A1:B3"/>
    <mergeCell ref="D1:I7"/>
    <mergeCell ref="A4:B4"/>
    <mergeCell ref="A5:B5"/>
    <mergeCell ref="A6:B7"/>
  </mergeCells>
  <pageMargins left="0.7" right="0.7" top="0.75" bottom="0.75" header="0.3" footer="0.3"/>
  <pageSetup paperSize="9" scale="52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24</vt:i4>
      </vt:variant>
    </vt:vector>
  </HeadingPairs>
  <TitlesOfParts>
    <vt:vector size="24" baseType="lpstr">
      <vt:lpstr>15+15 Clasico</vt:lpstr>
      <vt:lpstr>15+15 P. Fuego Central </vt:lpstr>
      <vt:lpstr>P. Fuego Central</vt:lpstr>
      <vt:lpstr>15+15 P. Deportiva </vt:lpstr>
      <vt:lpstr> P. Deportiva</vt:lpstr>
      <vt:lpstr>15+15 P. Dam </vt:lpstr>
      <vt:lpstr>P. Damas </vt:lpstr>
      <vt:lpstr>15 +15 P. Standard </vt:lpstr>
      <vt:lpstr>P. Standard</vt:lpstr>
      <vt:lpstr>15+15 P. 9 mm. </vt:lpstr>
      <vt:lpstr>P. 9 mm.</vt:lpstr>
      <vt:lpstr>Wanted Sheriff</vt:lpstr>
      <vt:lpstr>P. Velocidad</vt:lpstr>
      <vt:lpstr>P. Libre</vt:lpstr>
      <vt:lpstr>C. BR-50 Aire</vt:lpstr>
      <vt:lpstr>C. BR-50</vt:lpstr>
      <vt:lpstr>Armas Históricas</vt:lpstr>
      <vt:lpstr>C. Miras Abiertas</vt:lpstr>
      <vt:lpstr>C. F-Class 50m</vt:lpstr>
      <vt:lpstr>C. F-Class 100m</vt:lpstr>
      <vt:lpstr>Aire Comprimido </vt:lpstr>
      <vt:lpstr>Aire Comprimido mixtos</vt:lpstr>
      <vt:lpstr>Carabina Ligera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</dc:creator>
  <cp:lastModifiedBy>Usuario</cp:lastModifiedBy>
  <cp:lastPrinted>2023-07-18T10:23:55Z</cp:lastPrinted>
  <dcterms:created xsi:type="dcterms:W3CDTF">2011-12-22T15:48:08Z</dcterms:created>
  <dcterms:modified xsi:type="dcterms:W3CDTF">2024-12-16T15:54:23Z</dcterms:modified>
</cp:coreProperties>
</file>